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" yWindow="0" windowWidth="11928" windowHeight="6816" tabRatio="644" activeTab="0"/>
  </bookViews>
  <sheets>
    <sheet name="1" sheetId="1" r:id="rId1"/>
    <sheet name="Raport zgodności" sheetId="2" r:id="rId2"/>
  </sheets>
  <definedNames>
    <definedName name="_xlnm.Print_Area" localSheetId="0">'1'!$A$1:$L$59</definedName>
    <definedName name="_xlnm.Print_Titles" localSheetId="0">'1'!$2:$9</definedName>
  </definedNames>
  <calcPr fullCalcOnLoad="1"/>
</workbook>
</file>

<file path=xl/sharedStrings.xml><?xml version="1.0" encoding="utf-8"?>
<sst xmlns="http://schemas.openxmlformats.org/spreadsheetml/2006/main" count="123" uniqueCount="78">
  <si>
    <t>w złotych</t>
  </si>
  <si>
    <t>Lp.</t>
  </si>
  <si>
    <t>Dział</t>
  </si>
  <si>
    <t>Rozdz.</t>
  </si>
  <si>
    <t>§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</si>
  <si>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</si>
  <si>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</si>
  <si>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</si>
  <si>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</si>
  <si>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</si>
  <si>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</si>
  <si>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środki pochodzące
 z innych  źródeł*</t>
  </si>
  <si>
    <t>środki wymienione
w art. 5 ust. 1 pkt 2 i 3 u.f.p.</t>
  </si>
  <si>
    <t>Urząd Miejski 
w Zwoleniu</t>
  </si>
  <si>
    <t xml:space="preserve"> </t>
  </si>
  <si>
    <t>Razem dział 600</t>
  </si>
  <si>
    <t>Razem dział 750</t>
  </si>
  <si>
    <t>Razem dział 900</t>
  </si>
  <si>
    <t>R a z e m</t>
  </si>
  <si>
    <t>Razem dział 926</t>
  </si>
  <si>
    <t xml:space="preserve">Opracowanie dokumentacji projektowej budowy basenu w Zwoleniu </t>
  </si>
  <si>
    <t>010.</t>
  </si>
  <si>
    <t>01010.</t>
  </si>
  <si>
    <t>Razem dział 010</t>
  </si>
  <si>
    <t>zał nr 3 inwestycje.xls — raport zgodności</t>
  </si>
  <si>
    <t>Uruchom na: 2012-07-06 09:38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</si>
  <si>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</si>
  <si>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</si>
  <si>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</si>
  <si>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</si>
  <si>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</si>
  <si>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</si>
  <si>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Rozbudowa budynku Urzędu Miejskiego lata 2012-2014</t>
  </si>
  <si>
    <t xml:space="preserve">Projekty sieci kanalizacyjnych i wodociągowych, oświetleniowych według potrzeb </t>
  </si>
  <si>
    <t>Budowa sieci wodociągowej z przyłączami w południowo wschodniej części gminy Zwoleń w latach 2012-2014</t>
  </si>
  <si>
    <t>1a</t>
  </si>
  <si>
    <t>Razem dział 700</t>
  </si>
  <si>
    <t>pożyczki, kredyty,
obligacje</t>
  </si>
  <si>
    <t>Budowa kotłowni w budynku mieszkalno-garażowym przy ul. Wojska Polskiego 80B w Zwoleniu-projekt techniczny</t>
  </si>
  <si>
    <t>rok budżetowy 2014</t>
  </si>
  <si>
    <t>Budowa sieci wodociągowej z przyłączami w południowo wschodniej części gminy Zwoleń w latach 2012-2014 (część finansowana w ramach PROW)</t>
  </si>
  <si>
    <t>Przebudowa drogi w ul. Chopina oraz wykonanie ciagu pieszo rowerowego w ul. Słowackiego w Zwoleniu (zadanie dofinansowane z NPPDL)</t>
  </si>
  <si>
    <t xml:space="preserve">Przebudowa chodnika i oświetlenia ulicznego w ul. Pionkowskiej w Zwoleniu 
 </t>
  </si>
  <si>
    <t xml:space="preserve">Przebudowa drogi gminnej w m.Niwki
</t>
  </si>
  <si>
    <t>Przebudowa chodnika w ul.Krakowskiej
w Zwoleniu</t>
  </si>
  <si>
    <t>Przebudowa chodnika w ul.Krótkiej
w Zwoleniu</t>
  </si>
  <si>
    <t>Przebudowa ul.Kościuszki w Zwoleniu</t>
  </si>
  <si>
    <t>Przebudowa drogi gminnej Filipinów
 -Łuczynów gm.Zwoleń</t>
  </si>
  <si>
    <t>Przebudowa  drogi gminnej  Strykowice
 Górne-Marianów gm.Zwoleń</t>
  </si>
  <si>
    <t>Przebudowa  drogi gminnej  Strykowice
 Górne-POM gm.Zwoleń</t>
  </si>
  <si>
    <t>Przebudowa drogi gminnej 
w m. Sosnowica gm.Zwoleń</t>
  </si>
  <si>
    <t>Przebudowa drogi gminnej 
w m. Ostrowy gm.Zwoleń</t>
  </si>
  <si>
    <t>Przebudowa drogi gminnej 
w m.Drozdów gm.Zwoleń</t>
  </si>
  <si>
    <t>Przebudowa drogi gminnej w m.Atalin 
gm.Zwoleń</t>
  </si>
  <si>
    <t>Przebudowa drogi gminnej w Zielonce Starej gm.Zwoleń</t>
  </si>
  <si>
    <t>Przebudowa drogi gminnej Zielonka 
Nowa -Wólka Szelężna gm.Zwoleń</t>
  </si>
  <si>
    <t xml:space="preserve">Przebudowa ul.Sienkiewicza w Zwoleniu </t>
  </si>
  <si>
    <t xml:space="preserve">Przebudowa ul.Doktora Perzyny w Zwoleniu  
</t>
  </si>
  <si>
    <t>Przebudowa drogi gminnej  
w m. Jasieniec Kolonia</t>
  </si>
  <si>
    <t xml:space="preserve">Przebudowa chodnika w ul.Aleja Pokoju 
w Zwoleniu </t>
  </si>
  <si>
    <t xml:space="preserve">Przebudowa ul. Plac Kochanowskiego, Klilńskiego i 3 Maja w Zwoleniu </t>
  </si>
  <si>
    <t xml:space="preserve">Przebudowa zatok postojowych w ul.Bogusza w Zwoleniu </t>
  </si>
  <si>
    <t>Przebudowa chodnika  w ul.Czachowskiego w Zwoleniu</t>
  </si>
  <si>
    <t>Przebudowa chodnika w ul.Targowej w Zwoleniu</t>
  </si>
  <si>
    <t>Budowa instalacji solarnych na terenie gminy Zwoleń</t>
  </si>
  <si>
    <t>Budowa instalacji solarnych na terenie gminy Zwoleń (dofinansowanie Europejski Fundusz Rozwoju Regionalnego)</t>
  </si>
  <si>
    <t>Podział i wykup gruntów pod chodniki w miejscowościach Atalin, Strykowice Górne, Podzagajnik</t>
  </si>
  <si>
    <t xml:space="preserve">Budowa oświetlenia ulicznego na terenie gminy Zwoleń ( w tym na ul. Wojska Polskiego przy blokach wspólnot)
</t>
  </si>
  <si>
    <t>Przebudowa ul. 11 Listopada w Zwoleniu</t>
  </si>
  <si>
    <t>Plan wydatków inwestycyjnych na 2014 rok</t>
  </si>
  <si>
    <t>Przebudowa ul. Słonecznej w Zwoleniu</t>
  </si>
  <si>
    <t>Urządzenie miejsca pamięci poprzez zagospodarowanie terenu i renowację Pomnika Nieznanego Żłołnierza przy ul. Kardynała Wyszyńskiego w Zwoleniu</t>
  </si>
  <si>
    <t>Razem dział 921</t>
  </si>
  <si>
    <t>30a</t>
  </si>
  <si>
    <t>31a</t>
  </si>
  <si>
    <t>Zakup przystanków na drogach gminnych</t>
  </si>
  <si>
    <t>4a</t>
  </si>
  <si>
    <t xml:space="preserve">Załącznik Nr 3  do Uchwały NrLIV/371/2014 Rady Miejskiej w Zwoleniu z dnia 31 marca 2014r.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</si>
</sst>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color indexed="10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3" fontId="0" fillId="0" borderId="11" xfId="0" applyNumberForma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21" fillId="0" borderId="1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1" xfId="0" applyFont="1" applyFill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3" fontId="21" fillId="0" borderId="11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21" fillId="0" borderId="12" xfId="0" applyFont="1" applyBorder="1" applyAlignment="1">
      <alignment vertical="center" wrapText="1"/>
    </xf>
    <xf numFmtId="3" fontId="21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24" borderId="11" xfId="0" applyFont="1" applyFill="1" applyBorder="1" applyAlignment="1">
      <alignment vertical="center" wrapText="1"/>
    </xf>
    <xf numFmtId="0" fontId="0" fillId="24" borderId="11" xfId="0" applyFill="1" applyBorder="1" applyAlignment="1">
      <alignment horizontal="center" vertical="center"/>
    </xf>
    <xf numFmtId="0" fontId="0" fillId="24" borderId="11" xfId="0" applyFont="1" applyFill="1" applyBorder="1" applyAlignment="1">
      <alignment vertical="center"/>
    </xf>
    <xf numFmtId="0" fontId="0" fillId="24" borderId="11" xfId="0" applyFill="1" applyBorder="1" applyAlignment="1">
      <alignment vertical="center" wrapText="1"/>
    </xf>
    <xf numFmtId="3" fontId="0" fillId="24" borderId="11" xfId="0" applyNumberFormat="1" applyFill="1" applyBorder="1" applyAlignment="1">
      <alignment vertical="center"/>
    </xf>
    <xf numFmtId="0" fontId="0" fillId="24" borderId="11" xfId="0" applyFont="1" applyFill="1" applyBorder="1" applyAlignment="1">
      <alignment vertical="center"/>
    </xf>
    <xf numFmtId="0" fontId="0" fillId="24" borderId="0" xfId="0" applyFill="1" applyAlignment="1">
      <alignment vertical="center"/>
    </xf>
    <xf numFmtId="3" fontId="0" fillId="24" borderId="11" xfId="0" applyNumberFormat="1" applyFont="1" applyFill="1" applyBorder="1" applyAlignment="1">
      <alignment vertical="center"/>
    </xf>
    <xf numFmtId="0" fontId="2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2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24" borderId="13" xfId="0" applyFont="1" applyFill="1" applyBorder="1" applyAlignment="1">
      <alignment vertical="center"/>
    </xf>
    <xf numFmtId="3" fontId="0" fillId="24" borderId="14" xfId="0" applyNumberFormat="1" applyFill="1" applyBorder="1" applyAlignment="1">
      <alignment vertical="center"/>
    </xf>
    <xf numFmtId="0" fontId="0" fillId="24" borderId="19" xfId="0" applyFont="1" applyFill="1" applyBorder="1" applyAlignment="1">
      <alignment vertical="center" wrapText="1"/>
    </xf>
    <xf numFmtId="3" fontId="0" fillId="24" borderId="14" xfId="0" applyNumberFormat="1" applyFon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0" fontId="0" fillId="0" borderId="19" xfId="0" applyFont="1" applyFill="1" applyBorder="1" applyAlignment="1">
      <alignment vertical="center" wrapText="1"/>
    </xf>
    <xf numFmtId="0" fontId="23" fillId="24" borderId="11" xfId="0" applyFont="1" applyFill="1" applyBorder="1" applyAlignment="1">
      <alignment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 wrapText="1"/>
    </xf>
    <xf numFmtId="0" fontId="0" fillId="24" borderId="11" xfId="0" applyFont="1" applyFill="1" applyBorder="1" applyAlignment="1">
      <alignment vertical="center" wrapText="1"/>
    </xf>
    <xf numFmtId="0" fontId="21" fillId="24" borderId="0" xfId="0" applyFont="1" applyFill="1" applyAlignment="1">
      <alignment vertical="center"/>
    </xf>
    <xf numFmtId="0" fontId="0" fillId="24" borderId="11" xfId="0" applyFill="1" applyBorder="1" applyAlignment="1">
      <alignment vertical="center"/>
    </xf>
    <xf numFmtId="0" fontId="21" fillId="0" borderId="12" xfId="0" applyFont="1" applyFill="1" applyBorder="1" applyAlignment="1">
      <alignment vertical="center" wrapText="1"/>
    </xf>
    <xf numFmtId="0" fontId="0" fillId="24" borderId="20" xfId="0" applyFill="1" applyBorder="1" applyAlignment="1">
      <alignment horizontal="center" vertical="center"/>
    </xf>
    <xf numFmtId="0" fontId="0" fillId="24" borderId="20" xfId="0" applyFont="1" applyFill="1" applyBorder="1" applyAlignment="1">
      <alignment vertical="center"/>
    </xf>
    <xf numFmtId="0" fontId="0" fillId="24" borderId="21" xfId="0" applyFont="1" applyFill="1" applyBorder="1" applyAlignment="1">
      <alignment vertical="center"/>
    </xf>
    <xf numFmtId="0" fontId="0" fillId="24" borderId="21" xfId="0" applyFill="1" applyBorder="1" applyAlignment="1">
      <alignment vertical="center" wrapText="1"/>
    </xf>
    <xf numFmtId="3" fontId="0" fillId="24" borderId="21" xfId="0" applyNumberFormat="1" applyFill="1" applyBorder="1" applyAlignment="1">
      <alignment vertical="center"/>
    </xf>
    <xf numFmtId="3" fontId="0" fillId="24" borderId="20" xfId="0" applyNumberFormat="1" applyFill="1" applyBorder="1" applyAlignment="1">
      <alignment vertical="center"/>
    </xf>
    <xf numFmtId="0" fontId="0" fillId="24" borderId="20" xfId="0" applyFill="1" applyBorder="1" applyAlignment="1">
      <alignment vertical="center" wrapText="1"/>
    </xf>
    <xf numFmtId="0" fontId="0" fillId="24" borderId="22" xfId="0" applyFill="1" applyBorder="1" applyAlignment="1">
      <alignment vertical="center"/>
    </xf>
    <xf numFmtId="0" fontId="21" fillId="0" borderId="23" xfId="0" applyFont="1" applyBorder="1" applyAlignment="1">
      <alignment vertical="center"/>
    </xf>
    <xf numFmtId="3" fontId="21" fillId="0" borderId="24" xfId="0" applyNumberFormat="1" applyFont="1" applyBorder="1" applyAlignment="1">
      <alignment vertical="center"/>
    </xf>
    <xf numFmtId="0" fontId="21" fillId="0" borderId="19" xfId="0" applyFont="1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24" borderId="10" xfId="0" applyFont="1" applyFill="1" applyBorder="1" applyAlignment="1">
      <alignment vertical="center"/>
    </xf>
    <xf numFmtId="0" fontId="0" fillId="24" borderId="25" xfId="0" applyFont="1" applyFill="1" applyBorder="1" applyAlignment="1">
      <alignment vertical="center"/>
    </xf>
    <xf numFmtId="0" fontId="0" fillId="24" borderId="26" xfId="0" applyFont="1" applyFill="1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0" fillId="0" borderId="19" xfId="0" applyNumberFormat="1" applyFill="1" applyBorder="1" applyAlignment="1">
      <alignment vertical="center"/>
    </xf>
    <xf numFmtId="0" fontId="0" fillId="24" borderId="30" xfId="0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3" fontId="0" fillId="24" borderId="19" xfId="0" applyNumberFormat="1" applyFont="1" applyFill="1" applyBorder="1" applyAlignment="1">
      <alignment vertical="center"/>
    </xf>
    <xf numFmtId="0" fontId="23" fillId="0" borderId="31" xfId="0" applyFont="1" applyFill="1" applyBorder="1" applyAlignment="1">
      <alignment vertical="center"/>
    </xf>
    <xf numFmtId="0" fontId="0" fillId="0" borderId="32" xfId="0" applyBorder="1" applyAlignment="1">
      <alignment vertical="center" wrapText="1"/>
    </xf>
    <xf numFmtId="3" fontId="0" fillId="24" borderId="10" xfId="0" applyNumberFormat="1" applyFont="1" applyFill="1" applyBorder="1" applyAlignment="1">
      <alignment vertical="center"/>
    </xf>
    <xf numFmtId="0" fontId="0" fillId="24" borderId="27" xfId="0" applyFill="1" applyBorder="1" applyAlignment="1">
      <alignment vertical="center" wrapText="1"/>
    </xf>
    <xf numFmtId="0" fontId="0" fillId="25" borderId="11" xfId="0" applyFill="1" applyBorder="1" applyAlignment="1">
      <alignment vertical="center" wrapText="1"/>
    </xf>
    <xf numFmtId="0" fontId="0" fillId="25" borderId="11" xfId="0" applyFill="1" applyBorder="1" applyAlignment="1">
      <alignment horizontal="center" vertical="center"/>
    </xf>
    <xf numFmtId="0" fontId="0" fillId="25" borderId="11" xfId="0" applyFont="1" applyFill="1" applyBorder="1" applyAlignment="1">
      <alignment vertical="center"/>
    </xf>
    <xf numFmtId="0" fontId="0" fillId="25" borderId="13" xfId="0" applyFont="1" applyFill="1" applyBorder="1" applyAlignment="1">
      <alignment vertical="center"/>
    </xf>
    <xf numFmtId="3" fontId="0" fillId="25" borderId="14" xfId="0" applyNumberFormat="1" applyFill="1" applyBorder="1" applyAlignment="1">
      <alignment vertical="center"/>
    </xf>
    <xf numFmtId="3" fontId="0" fillId="25" borderId="11" xfId="0" applyNumberFormat="1" applyFill="1" applyBorder="1" applyAlignment="1">
      <alignment vertical="center"/>
    </xf>
    <xf numFmtId="0" fontId="0" fillId="25" borderId="11" xfId="0" applyFont="1" applyFill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25" borderId="12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vertical="center"/>
    </xf>
    <xf numFmtId="0" fontId="0" fillId="25" borderId="23" xfId="0" applyFont="1" applyFill="1" applyBorder="1" applyAlignment="1">
      <alignment vertical="center"/>
    </xf>
    <xf numFmtId="3" fontId="0" fillId="25" borderId="19" xfId="0" applyNumberFormat="1" applyFont="1" applyFill="1" applyBorder="1" applyAlignment="1">
      <alignment vertical="center"/>
    </xf>
    <xf numFmtId="3" fontId="0" fillId="25" borderId="33" xfId="0" applyNumberFormat="1" applyFont="1" applyFill="1" applyBorder="1" applyAlignment="1">
      <alignment vertical="center"/>
    </xf>
    <xf numFmtId="3" fontId="0" fillId="25" borderId="12" xfId="0" applyNumberFormat="1" applyFont="1" applyFill="1" applyBorder="1" applyAlignment="1">
      <alignment vertical="center"/>
    </xf>
    <xf numFmtId="0" fontId="21" fillId="25" borderId="0" xfId="0" applyFont="1" applyFill="1" applyAlignment="1">
      <alignment vertical="center"/>
    </xf>
    <xf numFmtId="0" fontId="0" fillId="25" borderId="34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vertical="center"/>
    </xf>
    <xf numFmtId="0" fontId="0" fillId="25" borderId="0" xfId="0" applyFill="1" applyAlignment="1">
      <alignment vertical="center"/>
    </xf>
    <xf numFmtId="0" fontId="0" fillId="25" borderId="11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vertical="center"/>
    </xf>
    <xf numFmtId="0" fontId="0" fillId="25" borderId="11" xfId="0" applyFont="1" applyFill="1" applyBorder="1" applyAlignment="1">
      <alignment vertical="center" wrapText="1"/>
    </xf>
    <xf numFmtId="3" fontId="0" fillId="25" borderId="11" xfId="0" applyNumberFormat="1" applyFont="1" applyFill="1" applyBorder="1" applyAlignment="1">
      <alignment vertical="center"/>
    </xf>
    <xf numFmtId="0" fontId="21" fillId="20" borderId="11" xfId="0" applyFont="1" applyFill="1" applyBorder="1" applyAlignment="1">
      <alignment horizontal="center" vertical="center" wrapText="1"/>
    </xf>
    <xf numFmtId="0" fontId="21" fillId="20" borderId="1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21" fillId="20" borderId="25" xfId="0" applyFont="1" applyFill="1" applyBorder="1" applyAlignment="1">
      <alignment horizontal="center" vertical="center" wrapText="1"/>
    </xf>
    <xf numFmtId="0" fontId="21" fillId="20" borderId="12" xfId="0" applyFont="1" applyFill="1" applyBorder="1" applyAlignment="1">
      <alignment horizontal="center" vertical="center" wrapText="1"/>
    </xf>
    <xf numFmtId="0" fontId="0" fillId="25" borderId="34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view="pageBreakPreview" zoomScale="75" zoomScaleSheetLayoutView="75" workbookViewId="0" topLeftCell="A46">
      <selection activeCell="E1" sqref="E1:L1"/>
    </sheetView>
  </sheetViews>
  <sheetFormatPr defaultColWidth="9.375" defaultRowHeight="12.75"/>
  <cols>
    <col min="1" max="1" width="4.625" style="1" customWidth="1"/>
    <col min="2" max="2" width="6.50390625" style="1" customWidth="1"/>
    <col min="3" max="3" width="7.625" style="1" customWidth="1"/>
    <col min="4" max="4" width="6.375" style="1" customWidth="1"/>
    <col min="5" max="5" width="28.375" style="1" customWidth="1"/>
    <col min="6" max="7" width="12.50390625" style="1" customWidth="1"/>
    <col min="8" max="9" width="10.375" style="1" customWidth="1"/>
    <col min="10" max="10" width="11.00390625" style="2" customWidth="1"/>
    <col min="11" max="11" width="14.50390625" style="1" customWidth="1"/>
    <col min="12" max="12" width="15.50390625" style="1" customWidth="1"/>
    <col min="13" max="16384" width="9.375" style="1" customWidth="1"/>
  </cols>
  <sheetData>
    <row r="1" spans="5:12" ht="12.75">
      <c r="E1" s="127" t="s">
        <v>77</v>
      </c>
      <c r="F1" s="127"/>
      <c r="G1" s="127"/>
      <c r="H1" s="127"/>
      <c r="I1" s="127"/>
      <c r="J1" s="127"/>
      <c r="K1" s="127"/>
      <c r="L1" s="127"/>
    </row>
    <row r="2" spans="1:12" ht="17.25" customHeight="1">
      <c r="A2" s="119" t="s">
        <v>69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7.5" customHeight="1">
      <c r="A3" s="3"/>
      <c r="B3" s="3"/>
      <c r="C3" s="3"/>
      <c r="D3" s="3"/>
      <c r="E3" s="3"/>
      <c r="F3" s="3"/>
      <c r="G3" s="3"/>
      <c r="H3" s="3"/>
      <c r="I3" s="3"/>
      <c r="J3" s="4"/>
      <c r="K3" s="3"/>
      <c r="L3" s="5" t="s">
        <v>0</v>
      </c>
    </row>
    <row r="4" spans="1:12" s="6" customFormat="1" ht="19.5" customHeight="1">
      <c r="A4" s="118" t="s">
        <v>1</v>
      </c>
      <c r="B4" s="118" t="s">
        <v>2</v>
      </c>
      <c r="C4" s="118" t="s">
        <v>3</v>
      </c>
      <c r="D4" s="118" t="s">
        <v>4</v>
      </c>
      <c r="E4" s="117" t="s">
        <v>5</v>
      </c>
      <c r="F4" s="117" t="s">
        <v>6</v>
      </c>
      <c r="G4" s="117" t="s">
        <v>7</v>
      </c>
      <c r="H4" s="117"/>
      <c r="I4" s="117"/>
      <c r="J4" s="117"/>
      <c r="K4" s="117"/>
      <c r="L4" s="117" t="s">
        <v>8</v>
      </c>
    </row>
    <row r="5" spans="1:12" s="6" customFormat="1" ht="19.5" customHeight="1">
      <c r="A5" s="118"/>
      <c r="B5" s="118"/>
      <c r="C5" s="118"/>
      <c r="D5" s="118"/>
      <c r="E5" s="117"/>
      <c r="F5" s="117"/>
      <c r="G5" s="117" t="s">
        <v>39</v>
      </c>
      <c r="H5" s="117" t="s">
        <v>9</v>
      </c>
      <c r="I5" s="117"/>
      <c r="J5" s="117"/>
      <c r="K5" s="117"/>
      <c r="L5" s="117"/>
    </row>
    <row r="6" spans="1:12" s="6" customFormat="1" ht="29.25" customHeight="1">
      <c r="A6" s="118"/>
      <c r="B6" s="118"/>
      <c r="C6" s="118"/>
      <c r="D6" s="118"/>
      <c r="E6" s="117"/>
      <c r="F6" s="117"/>
      <c r="G6" s="117"/>
      <c r="H6" s="117" t="s">
        <v>10</v>
      </c>
      <c r="I6" s="120" t="s">
        <v>37</v>
      </c>
      <c r="J6" s="117" t="s">
        <v>11</v>
      </c>
      <c r="K6" s="117" t="s">
        <v>12</v>
      </c>
      <c r="L6" s="117"/>
    </row>
    <row r="7" spans="1:12" s="6" customFormat="1" ht="19.5" customHeight="1">
      <c r="A7" s="118"/>
      <c r="B7" s="118"/>
      <c r="C7" s="118"/>
      <c r="D7" s="118"/>
      <c r="E7" s="117"/>
      <c r="F7" s="117"/>
      <c r="G7" s="117"/>
      <c r="H7" s="117"/>
      <c r="I7" s="121"/>
      <c r="J7" s="117"/>
      <c r="K7" s="117"/>
      <c r="L7" s="117"/>
    </row>
    <row r="8" spans="1:12" s="6" customFormat="1" ht="19.5" customHeight="1">
      <c r="A8" s="118"/>
      <c r="B8" s="118"/>
      <c r="C8" s="118"/>
      <c r="D8" s="118"/>
      <c r="E8" s="117"/>
      <c r="F8" s="117"/>
      <c r="G8" s="117"/>
      <c r="H8" s="117"/>
      <c r="I8" s="122"/>
      <c r="J8" s="117"/>
      <c r="K8" s="117"/>
      <c r="L8" s="117"/>
    </row>
    <row r="9" spans="1:12" ht="12.7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8">
        <v>10</v>
      </c>
      <c r="K9" s="7">
        <v>11</v>
      </c>
      <c r="L9" s="7">
        <v>12</v>
      </c>
    </row>
    <row r="10" spans="1:14" s="41" customFormat="1" ht="60.75" customHeight="1">
      <c r="A10" s="36">
        <v>1</v>
      </c>
      <c r="B10" s="63" t="s">
        <v>21</v>
      </c>
      <c r="C10" s="63" t="s">
        <v>22</v>
      </c>
      <c r="D10" s="37">
        <v>6057</v>
      </c>
      <c r="E10" s="38" t="s">
        <v>34</v>
      </c>
      <c r="F10" s="39">
        <v>2930000</v>
      </c>
      <c r="G10" s="39">
        <v>748513</v>
      </c>
      <c r="H10" s="39">
        <v>0</v>
      </c>
      <c r="I10" s="40">
        <v>0</v>
      </c>
      <c r="J10" s="35"/>
      <c r="K10" s="39">
        <v>748513</v>
      </c>
      <c r="L10" s="38" t="s">
        <v>13</v>
      </c>
      <c r="N10" s="41" t="s">
        <v>14</v>
      </c>
    </row>
    <row r="11" spans="1:14" s="41" customFormat="1" ht="78" customHeight="1">
      <c r="A11" s="36" t="s">
        <v>35</v>
      </c>
      <c r="B11" s="63" t="s">
        <v>21</v>
      </c>
      <c r="C11" s="63" t="s">
        <v>22</v>
      </c>
      <c r="D11" s="37">
        <v>6059</v>
      </c>
      <c r="E11" s="38" t="s">
        <v>40</v>
      </c>
      <c r="F11" s="39"/>
      <c r="G11" s="39">
        <v>693986</v>
      </c>
      <c r="H11" s="39">
        <v>693986</v>
      </c>
      <c r="I11" s="40">
        <v>0</v>
      </c>
      <c r="J11" s="35"/>
      <c r="K11" s="39"/>
      <c r="L11" s="38" t="s">
        <v>13</v>
      </c>
      <c r="N11" s="41" t="s">
        <v>14</v>
      </c>
    </row>
    <row r="12" spans="1:12" s="25" customFormat="1" ht="15" customHeight="1">
      <c r="A12" s="22"/>
      <c r="B12" s="23"/>
      <c r="C12" s="23"/>
      <c r="D12" s="23"/>
      <c r="E12" s="21" t="s">
        <v>23</v>
      </c>
      <c r="F12" s="24">
        <v>2930000</v>
      </c>
      <c r="G12" s="24">
        <f>SUM(G10:G11)</f>
        <v>1442499</v>
      </c>
      <c r="H12" s="24">
        <f>SUM(H10:H11)</f>
        <v>693986</v>
      </c>
      <c r="I12" s="24">
        <f>SUM(I10:I11)</f>
        <v>0</v>
      </c>
      <c r="J12" s="24">
        <f>SUM(J11:J11)</f>
        <v>0</v>
      </c>
      <c r="K12" s="24">
        <f>SUM(K10:K11)</f>
        <v>748513</v>
      </c>
      <c r="L12" s="11"/>
    </row>
    <row r="13" spans="1:14" s="41" customFormat="1" ht="62.25" customHeight="1">
      <c r="A13" s="36">
        <v>2</v>
      </c>
      <c r="B13" s="37">
        <v>600</v>
      </c>
      <c r="C13" s="37">
        <v>60016</v>
      </c>
      <c r="D13" s="37">
        <v>6050</v>
      </c>
      <c r="E13" s="38" t="s">
        <v>66</v>
      </c>
      <c r="F13" s="39">
        <v>200000</v>
      </c>
      <c r="G13" s="39">
        <v>200000</v>
      </c>
      <c r="H13" s="39">
        <v>200000</v>
      </c>
      <c r="I13" s="40"/>
      <c r="J13" s="35"/>
      <c r="K13" s="39"/>
      <c r="L13" s="38" t="s">
        <v>13</v>
      </c>
      <c r="N13" s="41" t="s">
        <v>14</v>
      </c>
    </row>
    <row r="14" spans="1:12" s="2" customFormat="1" ht="47.25" customHeight="1">
      <c r="A14" s="9">
        <v>3</v>
      </c>
      <c r="B14" s="10">
        <v>600</v>
      </c>
      <c r="C14" s="10">
        <v>60016</v>
      </c>
      <c r="D14" s="32">
        <v>6050</v>
      </c>
      <c r="E14" s="56" t="s">
        <v>42</v>
      </c>
      <c r="F14" s="55">
        <v>180000</v>
      </c>
      <c r="G14" s="12">
        <v>120000</v>
      </c>
      <c r="H14" s="12">
        <v>120000</v>
      </c>
      <c r="I14" s="13"/>
      <c r="J14" s="14"/>
      <c r="K14" s="12"/>
      <c r="L14" s="11" t="s">
        <v>13</v>
      </c>
    </row>
    <row r="15" spans="1:12" s="112" customFormat="1" ht="68.25" customHeight="1">
      <c r="A15" s="96">
        <v>4</v>
      </c>
      <c r="B15" s="97">
        <v>600</v>
      </c>
      <c r="C15" s="97">
        <v>60016</v>
      </c>
      <c r="D15" s="98">
        <v>6050</v>
      </c>
      <c r="E15" s="110" t="s">
        <v>41</v>
      </c>
      <c r="F15" s="99">
        <v>2006335</v>
      </c>
      <c r="G15" s="100">
        <v>1975585</v>
      </c>
      <c r="H15" s="100">
        <v>987793</v>
      </c>
      <c r="I15" s="111"/>
      <c r="J15" s="101">
        <v>947794</v>
      </c>
      <c r="K15" s="100"/>
      <c r="L15" s="95" t="s">
        <v>13</v>
      </c>
    </row>
    <row r="16" spans="1:12" s="112" customFormat="1" ht="73.5" customHeight="1">
      <c r="A16" s="96" t="s">
        <v>76</v>
      </c>
      <c r="B16" s="97">
        <v>600</v>
      </c>
      <c r="C16" s="97">
        <v>60014</v>
      </c>
      <c r="D16" s="98">
        <v>6050</v>
      </c>
      <c r="E16" s="110" t="s">
        <v>41</v>
      </c>
      <c r="F16" s="99"/>
      <c r="G16" s="100"/>
      <c r="H16" s="100"/>
      <c r="I16" s="111"/>
      <c r="J16" s="101">
        <v>39998</v>
      </c>
      <c r="K16" s="100"/>
      <c r="L16" s="95" t="s">
        <v>13</v>
      </c>
    </row>
    <row r="17" spans="1:12" s="112" customFormat="1" ht="68.25" customHeight="1">
      <c r="A17" s="96">
        <v>5</v>
      </c>
      <c r="B17" s="97">
        <v>600</v>
      </c>
      <c r="C17" s="97">
        <v>60016</v>
      </c>
      <c r="D17" s="98">
        <v>6060</v>
      </c>
      <c r="E17" s="110" t="s">
        <v>75</v>
      </c>
      <c r="F17" s="99">
        <v>12000</v>
      </c>
      <c r="G17" s="100">
        <v>12000</v>
      </c>
      <c r="H17" s="100">
        <v>12000</v>
      </c>
      <c r="I17" s="111"/>
      <c r="J17" s="101"/>
      <c r="K17" s="100"/>
      <c r="L17" s="95" t="s">
        <v>13</v>
      </c>
    </row>
    <row r="18" spans="1:12" s="2" customFormat="1" ht="39" customHeight="1">
      <c r="A18" s="9">
        <v>5</v>
      </c>
      <c r="B18" s="37">
        <v>600</v>
      </c>
      <c r="C18" s="37">
        <v>60016</v>
      </c>
      <c r="D18" s="51">
        <v>6050</v>
      </c>
      <c r="E18" s="76" t="s">
        <v>43</v>
      </c>
      <c r="F18" s="55">
        <v>110700</v>
      </c>
      <c r="G18" s="12">
        <v>110700</v>
      </c>
      <c r="H18" s="12">
        <v>110700</v>
      </c>
      <c r="I18" s="13"/>
      <c r="J18" s="14"/>
      <c r="K18" s="12"/>
      <c r="L18" s="38" t="s">
        <v>13</v>
      </c>
    </row>
    <row r="19" spans="1:12" s="2" customFormat="1" ht="37.5" customHeight="1">
      <c r="A19" s="9">
        <v>6</v>
      </c>
      <c r="B19" s="37">
        <v>600</v>
      </c>
      <c r="C19" s="37">
        <v>60016</v>
      </c>
      <c r="D19" s="51">
        <v>6050</v>
      </c>
      <c r="E19" s="80" t="s">
        <v>61</v>
      </c>
      <c r="F19" s="55">
        <v>35000</v>
      </c>
      <c r="G19" s="12">
        <v>35000</v>
      </c>
      <c r="H19" s="12">
        <v>35000</v>
      </c>
      <c r="I19" s="13"/>
      <c r="J19" s="14"/>
      <c r="K19" s="12"/>
      <c r="L19" s="38" t="s">
        <v>13</v>
      </c>
    </row>
    <row r="20" spans="1:12" s="2" customFormat="1" ht="48" customHeight="1">
      <c r="A20" s="9">
        <v>7</v>
      </c>
      <c r="B20" s="37">
        <v>600</v>
      </c>
      <c r="C20" s="37">
        <v>60016</v>
      </c>
      <c r="D20" s="51">
        <v>6050</v>
      </c>
      <c r="E20" s="80" t="s">
        <v>44</v>
      </c>
      <c r="F20" s="55">
        <v>75000</v>
      </c>
      <c r="G20" s="12">
        <v>75000</v>
      </c>
      <c r="H20" s="12">
        <v>75000</v>
      </c>
      <c r="I20" s="13"/>
      <c r="J20" s="14"/>
      <c r="K20" s="12"/>
      <c r="L20" s="38" t="s">
        <v>13</v>
      </c>
    </row>
    <row r="21" spans="1:12" s="2" customFormat="1" ht="48" customHeight="1">
      <c r="A21" s="9">
        <v>8</v>
      </c>
      <c r="B21" s="37">
        <v>600</v>
      </c>
      <c r="C21" s="37">
        <v>60016</v>
      </c>
      <c r="D21" s="51">
        <v>6050</v>
      </c>
      <c r="E21" s="80" t="s">
        <v>45</v>
      </c>
      <c r="F21" s="55">
        <v>10000</v>
      </c>
      <c r="G21" s="12">
        <v>10000</v>
      </c>
      <c r="H21" s="12">
        <v>10000</v>
      </c>
      <c r="I21" s="13"/>
      <c r="J21" s="14"/>
      <c r="K21" s="12"/>
      <c r="L21" s="38" t="s">
        <v>13</v>
      </c>
    </row>
    <row r="22" spans="1:12" s="2" customFormat="1" ht="42" customHeight="1">
      <c r="A22" s="9">
        <v>9</v>
      </c>
      <c r="B22" s="37">
        <v>600</v>
      </c>
      <c r="C22" s="37">
        <v>60016</v>
      </c>
      <c r="D22" s="51">
        <v>6050</v>
      </c>
      <c r="E22" s="80" t="s">
        <v>46</v>
      </c>
      <c r="F22" s="55">
        <v>200000</v>
      </c>
      <c r="G22" s="12">
        <v>200000</v>
      </c>
      <c r="H22" s="12">
        <v>200000</v>
      </c>
      <c r="I22" s="13"/>
      <c r="J22" s="14"/>
      <c r="K22" s="12"/>
      <c r="L22" s="38" t="s">
        <v>13</v>
      </c>
    </row>
    <row r="23" spans="1:12" s="2" customFormat="1" ht="47.25" customHeight="1">
      <c r="A23" s="9">
        <v>10</v>
      </c>
      <c r="B23" s="37">
        <v>600</v>
      </c>
      <c r="C23" s="37">
        <v>60016</v>
      </c>
      <c r="D23" s="51">
        <v>6050</v>
      </c>
      <c r="E23" s="80" t="s">
        <v>47</v>
      </c>
      <c r="F23" s="55">
        <v>120000</v>
      </c>
      <c r="G23" s="12">
        <v>120000</v>
      </c>
      <c r="H23" s="12">
        <v>120000</v>
      </c>
      <c r="I23" s="13"/>
      <c r="J23" s="14"/>
      <c r="K23" s="12"/>
      <c r="L23" s="38" t="s">
        <v>13</v>
      </c>
    </row>
    <row r="24" spans="1:12" s="2" customFormat="1" ht="51" customHeight="1">
      <c r="A24" s="9">
        <v>11</v>
      </c>
      <c r="B24" s="37">
        <v>600</v>
      </c>
      <c r="C24" s="37">
        <v>60016</v>
      </c>
      <c r="D24" s="51">
        <v>6050</v>
      </c>
      <c r="E24" s="80" t="s">
        <v>48</v>
      </c>
      <c r="F24" s="55">
        <v>58200</v>
      </c>
      <c r="G24" s="12">
        <v>58200</v>
      </c>
      <c r="H24" s="12">
        <v>58200</v>
      </c>
      <c r="I24" s="13"/>
      <c r="J24" s="14"/>
      <c r="K24" s="12"/>
      <c r="L24" s="38" t="s">
        <v>13</v>
      </c>
    </row>
    <row r="25" spans="1:12" s="2" customFormat="1" ht="48" customHeight="1">
      <c r="A25" s="9">
        <v>12</v>
      </c>
      <c r="B25" s="37">
        <v>600</v>
      </c>
      <c r="C25" s="37">
        <v>60016</v>
      </c>
      <c r="D25" s="51">
        <v>6050</v>
      </c>
      <c r="E25" s="80" t="s">
        <v>49</v>
      </c>
      <c r="F25" s="55">
        <v>41800</v>
      </c>
      <c r="G25" s="12">
        <v>41800</v>
      </c>
      <c r="H25" s="12">
        <v>41800</v>
      </c>
      <c r="I25" s="13"/>
      <c r="J25" s="14"/>
      <c r="K25" s="12"/>
      <c r="L25" s="38" t="s">
        <v>13</v>
      </c>
    </row>
    <row r="26" spans="1:12" s="2" customFormat="1" ht="40.5" customHeight="1">
      <c r="A26" s="9">
        <v>13</v>
      </c>
      <c r="B26" s="37">
        <v>600</v>
      </c>
      <c r="C26" s="37">
        <v>60016</v>
      </c>
      <c r="D26" s="51">
        <v>6050</v>
      </c>
      <c r="E26" s="80" t="s">
        <v>50</v>
      </c>
      <c r="F26" s="55">
        <v>42500</v>
      </c>
      <c r="G26" s="12">
        <v>42500</v>
      </c>
      <c r="H26" s="12">
        <v>42500</v>
      </c>
      <c r="I26" s="13"/>
      <c r="J26" s="14"/>
      <c r="K26" s="12"/>
      <c r="L26" s="38" t="s">
        <v>13</v>
      </c>
    </row>
    <row r="27" spans="1:12" s="2" customFormat="1" ht="34.5" customHeight="1">
      <c r="A27" s="9">
        <v>14</v>
      </c>
      <c r="B27" s="37">
        <v>600</v>
      </c>
      <c r="C27" s="37">
        <v>60016</v>
      </c>
      <c r="D27" s="51">
        <v>6050</v>
      </c>
      <c r="E27" s="80" t="s">
        <v>51</v>
      </c>
      <c r="F27" s="55">
        <v>180000</v>
      </c>
      <c r="G27" s="12">
        <v>180000</v>
      </c>
      <c r="H27" s="12">
        <v>130000</v>
      </c>
      <c r="I27" s="13"/>
      <c r="J27" s="14">
        <v>50000</v>
      </c>
      <c r="K27" s="12"/>
      <c r="L27" s="38" t="s">
        <v>13</v>
      </c>
    </row>
    <row r="28" spans="1:12" s="2" customFormat="1" ht="50.25" customHeight="1">
      <c r="A28" s="9">
        <v>15</v>
      </c>
      <c r="B28" s="37">
        <v>600</v>
      </c>
      <c r="C28" s="37">
        <v>60016</v>
      </c>
      <c r="D28" s="51">
        <v>6050</v>
      </c>
      <c r="E28" s="80" t="s">
        <v>52</v>
      </c>
      <c r="F28" s="55">
        <v>120000</v>
      </c>
      <c r="G28" s="12">
        <v>120000</v>
      </c>
      <c r="H28" s="12">
        <v>120000</v>
      </c>
      <c r="I28" s="13"/>
      <c r="J28" s="14"/>
      <c r="K28" s="12"/>
      <c r="L28" s="38" t="s">
        <v>13</v>
      </c>
    </row>
    <row r="29" spans="1:12" s="2" customFormat="1" ht="58.5" customHeight="1">
      <c r="A29" s="9">
        <v>16</v>
      </c>
      <c r="B29" s="37">
        <v>600</v>
      </c>
      <c r="C29" s="37">
        <v>60016</v>
      </c>
      <c r="D29" s="51">
        <v>6050</v>
      </c>
      <c r="E29" s="80" t="s">
        <v>53</v>
      </c>
      <c r="F29" s="55">
        <v>44600</v>
      </c>
      <c r="G29" s="12">
        <v>44600</v>
      </c>
      <c r="H29" s="12">
        <v>44600</v>
      </c>
      <c r="I29" s="13"/>
      <c r="J29" s="14"/>
      <c r="K29" s="12"/>
      <c r="L29" s="38" t="s">
        <v>13</v>
      </c>
    </row>
    <row r="30" spans="1:12" s="2" customFormat="1" ht="42.75" customHeight="1">
      <c r="A30" s="9">
        <v>17</v>
      </c>
      <c r="B30" s="37">
        <v>600</v>
      </c>
      <c r="C30" s="37">
        <v>60016</v>
      </c>
      <c r="D30" s="51">
        <v>6050</v>
      </c>
      <c r="E30" s="80" t="s">
        <v>54</v>
      </c>
      <c r="F30" s="55">
        <v>21500</v>
      </c>
      <c r="G30" s="12">
        <v>21500</v>
      </c>
      <c r="H30" s="12">
        <v>21500</v>
      </c>
      <c r="I30" s="13"/>
      <c r="J30" s="14"/>
      <c r="K30" s="12"/>
      <c r="L30" s="38" t="s">
        <v>13</v>
      </c>
    </row>
    <row r="31" spans="1:12" s="2" customFormat="1" ht="60" customHeight="1">
      <c r="A31" s="9">
        <v>18</v>
      </c>
      <c r="B31" s="37">
        <v>600</v>
      </c>
      <c r="C31" s="37">
        <v>60016</v>
      </c>
      <c r="D31" s="51">
        <v>6050</v>
      </c>
      <c r="E31" s="80" t="s">
        <v>55</v>
      </c>
      <c r="F31" s="55">
        <v>63900</v>
      </c>
      <c r="G31" s="12">
        <v>63900</v>
      </c>
      <c r="H31" s="12">
        <v>63900</v>
      </c>
      <c r="I31" s="13"/>
      <c r="J31" s="14"/>
      <c r="K31" s="12"/>
      <c r="L31" s="38" t="s">
        <v>13</v>
      </c>
    </row>
    <row r="32" spans="1:12" s="2" customFormat="1" ht="42" customHeight="1">
      <c r="A32" s="9">
        <v>19</v>
      </c>
      <c r="B32" s="37">
        <v>600</v>
      </c>
      <c r="C32" s="37">
        <v>60016</v>
      </c>
      <c r="D32" s="51">
        <v>6050</v>
      </c>
      <c r="E32" s="80" t="s">
        <v>56</v>
      </c>
      <c r="F32" s="55">
        <v>380000</v>
      </c>
      <c r="G32" s="12">
        <v>380000</v>
      </c>
      <c r="H32" s="12">
        <v>380000</v>
      </c>
      <c r="I32" s="13"/>
      <c r="J32" s="14"/>
      <c r="K32" s="12"/>
      <c r="L32" s="38" t="s">
        <v>13</v>
      </c>
    </row>
    <row r="33" spans="1:12" s="2" customFormat="1" ht="33" customHeight="1">
      <c r="A33" s="9">
        <v>20</v>
      </c>
      <c r="B33" s="37">
        <v>600</v>
      </c>
      <c r="C33" s="37">
        <v>60016</v>
      </c>
      <c r="D33" s="51">
        <v>6050</v>
      </c>
      <c r="E33" s="80" t="s">
        <v>57</v>
      </c>
      <c r="F33" s="55">
        <v>115000</v>
      </c>
      <c r="G33" s="12">
        <v>115000</v>
      </c>
      <c r="H33" s="12">
        <v>115000</v>
      </c>
      <c r="I33" s="13"/>
      <c r="J33" s="14"/>
      <c r="K33" s="12"/>
      <c r="L33" s="38" t="s">
        <v>13</v>
      </c>
    </row>
    <row r="34" spans="1:12" s="2" customFormat="1" ht="42" customHeight="1">
      <c r="A34" s="9">
        <v>21</v>
      </c>
      <c r="B34" s="37">
        <v>600</v>
      </c>
      <c r="C34" s="37">
        <v>60016</v>
      </c>
      <c r="D34" s="51">
        <v>6050</v>
      </c>
      <c r="E34" s="80" t="s">
        <v>58</v>
      </c>
      <c r="F34" s="55">
        <v>120000</v>
      </c>
      <c r="G34" s="12">
        <v>120000</v>
      </c>
      <c r="H34" s="12">
        <v>120000</v>
      </c>
      <c r="I34" s="13"/>
      <c r="J34" s="14"/>
      <c r="K34" s="12"/>
      <c r="L34" s="38" t="s">
        <v>13</v>
      </c>
    </row>
    <row r="35" spans="1:12" s="2" customFormat="1" ht="52.5" customHeight="1" thickBot="1">
      <c r="A35" s="9">
        <v>22</v>
      </c>
      <c r="B35" s="37">
        <v>600</v>
      </c>
      <c r="C35" s="37">
        <v>60016</v>
      </c>
      <c r="D35" s="51">
        <v>6050</v>
      </c>
      <c r="E35" s="81" t="s">
        <v>59</v>
      </c>
      <c r="F35" s="55">
        <v>100000</v>
      </c>
      <c r="G35" s="12">
        <v>100000</v>
      </c>
      <c r="H35" s="12">
        <v>100000</v>
      </c>
      <c r="I35" s="13"/>
      <c r="J35" s="14"/>
      <c r="K35" s="12"/>
      <c r="L35" s="38" t="s">
        <v>13</v>
      </c>
    </row>
    <row r="36" spans="1:12" s="2" customFormat="1" ht="51" customHeight="1">
      <c r="A36" s="9">
        <v>23</v>
      </c>
      <c r="B36" s="37">
        <v>600</v>
      </c>
      <c r="C36" s="37">
        <v>60016</v>
      </c>
      <c r="D36" s="51">
        <v>6050</v>
      </c>
      <c r="E36" s="82" t="s">
        <v>62</v>
      </c>
      <c r="F36" s="55">
        <v>50000</v>
      </c>
      <c r="G36" s="12">
        <v>50000</v>
      </c>
      <c r="H36" s="12">
        <v>50000</v>
      </c>
      <c r="I36" s="13"/>
      <c r="J36" s="14"/>
      <c r="K36" s="12"/>
      <c r="L36" s="38" t="s">
        <v>13</v>
      </c>
    </row>
    <row r="37" spans="1:12" s="2" customFormat="1" ht="48" customHeight="1" thickBot="1">
      <c r="A37" s="9">
        <v>24</v>
      </c>
      <c r="B37" s="37">
        <v>600</v>
      </c>
      <c r="C37" s="37">
        <v>60016</v>
      </c>
      <c r="D37" s="51">
        <v>6050</v>
      </c>
      <c r="E37" s="81" t="s">
        <v>63</v>
      </c>
      <c r="F37" s="55">
        <v>50000</v>
      </c>
      <c r="G37" s="12">
        <v>50000</v>
      </c>
      <c r="H37" s="12">
        <v>50000</v>
      </c>
      <c r="I37" s="13"/>
      <c r="J37" s="14"/>
      <c r="K37" s="12"/>
      <c r="L37" s="38" t="s">
        <v>13</v>
      </c>
    </row>
    <row r="38" spans="1:12" s="41" customFormat="1" ht="52.5" customHeight="1" thickBot="1">
      <c r="A38" s="36">
        <v>25</v>
      </c>
      <c r="B38" s="37">
        <v>600</v>
      </c>
      <c r="C38" s="37">
        <v>60016</v>
      </c>
      <c r="D38" s="51">
        <v>6050</v>
      </c>
      <c r="E38" s="94" t="s">
        <v>68</v>
      </c>
      <c r="F38" s="52">
        <v>2800</v>
      </c>
      <c r="G38" s="39">
        <v>2800</v>
      </c>
      <c r="H38" s="39">
        <v>2800</v>
      </c>
      <c r="I38" s="57"/>
      <c r="J38" s="35"/>
      <c r="K38" s="39"/>
      <c r="L38" s="38" t="s">
        <v>13</v>
      </c>
    </row>
    <row r="39" spans="1:12" s="41" customFormat="1" ht="52.5" customHeight="1" thickBot="1">
      <c r="A39" s="36"/>
      <c r="B39" s="37">
        <v>600</v>
      </c>
      <c r="C39" s="37">
        <v>60016</v>
      </c>
      <c r="D39" s="51">
        <v>6050</v>
      </c>
      <c r="E39" s="94" t="s">
        <v>70</v>
      </c>
      <c r="F39" s="52">
        <v>150000</v>
      </c>
      <c r="G39" s="39">
        <v>150000</v>
      </c>
      <c r="H39" s="39">
        <v>0</v>
      </c>
      <c r="I39" s="37">
        <v>150000</v>
      </c>
      <c r="J39" s="35"/>
      <c r="K39" s="39"/>
      <c r="L39" s="38" t="s">
        <v>13</v>
      </c>
    </row>
    <row r="40" spans="1:12" s="2" customFormat="1" ht="56.25" customHeight="1" thickBot="1">
      <c r="A40" s="9">
        <v>26</v>
      </c>
      <c r="B40" s="37">
        <v>600</v>
      </c>
      <c r="C40" s="37">
        <v>60016</v>
      </c>
      <c r="D40" s="51">
        <v>6050</v>
      </c>
      <c r="E40" s="83" t="s">
        <v>60</v>
      </c>
      <c r="F40" s="55">
        <v>100000</v>
      </c>
      <c r="G40" s="12">
        <v>100000</v>
      </c>
      <c r="H40" s="12">
        <v>100000</v>
      </c>
      <c r="I40" s="13"/>
      <c r="J40" s="14"/>
      <c r="K40" s="12"/>
      <c r="L40" s="38" t="s">
        <v>13</v>
      </c>
    </row>
    <row r="41" spans="1:12" s="25" customFormat="1" ht="30.75" customHeight="1">
      <c r="A41" s="22"/>
      <c r="B41" s="23"/>
      <c r="C41" s="23"/>
      <c r="D41" s="23"/>
      <c r="E41" s="28" t="s">
        <v>15</v>
      </c>
      <c r="F41" s="24">
        <f aca="true" t="shared" si="0" ref="F41:K41">SUM(F13:F40)</f>
        <v>4589335</v>
      </c>
      <c r="G41" s="24">
        <f t="shared" si="0"/>
        <v>4498585</v>
      </c>
      <c r="H41" s="24">
        <f t="shared" si="0"/>
        <v>3310793</v>
      </c>
      <c r="I41" s="24">
        <f t="shared" si="0"/>
        <v>150000</v>
      </c>
      <c r="J41" s="24">
        <f t="shared" si="0"/>
        <v>1037792</v>
      </c>
      <c r="K41" s="24">
        <f t="shared" si="0"/>
        <v>0</v>
      </c>
      <c r="L41" s="20"/>
    </row>
    <row r="42" spans="1:12" s="62" customFormat="1" ht="54.75" customHeight="1">
      <c r="A42" s="58">
        <v>27</v>
      </c>
      <c r="B42" s="59">
        <v>700</v>
      </c>
      <c r="C42" s="59">
        <v>70005</v>
      </c>
      <c r="D42" s="59">
        <v>6050</v>
      </c>
      <c r="E42" s="60" t="s">
        <v>38</v>
      </c>
      <c r="F42" s="42">
        <v>45000</v>
      </c>
      <c r="G42" s="42">
        <v>40000</v>
      </c>
      <c r="H42" s="42">
        <v>40000</v>
      </c>
      <c r="I42" s="42"/>
      <c r="J42" s="42"/>
      <c r="K42" s="42"/>
      <c r="L42" s="61" t="s">
        <v>13</v>
      </c>
    </row>
    <row r="43" spans="1:12" s="25" customFormat="1" ht="22.5" customHeight="1">
      <c r="A43" s="22"/>
      <c r="B43" s="23"/>
      <c r="C43" s="23"/>
      <c r="D43" s="23"/>
      <c r="E43" s="28" t="s">
        <v>36</v>
      </c>
      <c r="F43" s="24"/>
      <c r="G43" s="24">
        <f>SUM(G42:G42)</f>
        <v>40000</v>
      </c>
      <c r="H43" s="24">
        <f>SUM(H42:H42)</f>
        <v>40000</v>
      </c>
      <c r="I43" s="24">
        <v>0</v>
      </c>
      <c r="J43" s="24"/>
      <c r="K43" s="24">
        <f>SUM(K14:K41)</f>
        <v>0</v>
      </c>
      <c r="L43" s="20"/>
    </row>
    <row r="44" spans="1:12" s="109" customFormat="1" ht="54.75" customHeight="1">
      <c r="A44" s="113">
        <v>28</v>
      </c>
      <c r="B44" s="114">
        <v>750</v>
      </c>
      <c r="C44" s="114">
        <v>75023</v>
      </c>
      <c r="D44" s="114">
        <v>6050</v>
      </c>
      <c r="E44" s="115" t="s">
        <v>32</v>
      </c>
      <c r="F44" s="116">
        <v>9032700</v>
      </c>
      <c r="G44" s="116">
        <v>3081700</v>
      </c>
      <c r="H44" s="116">
        <v>531700</v>
      </c>
      <c r="I44" s="116">
        <v>2550000</v>
      </c>
      <c r="J44" s="116"/>
      <c r="K44" s="116"/>
      <c r="L44" s="115" t="s">
        <v>13</v>
      </c>
    </row>
    <row r="45" spans="1:12" s="25" customFormat="1" ht="20.25" customHeight="1">
      <c r="A45" s="34"/>
      <c r="B45" s="23"/>
      <c r="C45" s="23"/>
      <c r="D45" s="23"/>
      <c r="E45" s="21" t="s">
        <v>16</v>
      </c>
      <c r="F45" s="24">
        <f aca="true" t="shared" si="1" ref="F45:K45">SUM(F44)</f>
        <v>9032700</v>
      </c>
      <c r="G45" s="24">
        <f t="shared" si="1"/>
        <v>3081700</v>
      </c>
      <c r="H45" s="24">
        <f t="shared" si="1"/>
        <v>531700</v>
      </c>
      <c r="I45" s="24">
        <f t="shared" si="1"/>
        <v>2550000</v>
      </c>
      <c r="J45" s="24">
        <f t="shared" si="1"/>
        <v>0</v>
      </c>
      <c r="K45" s="24">
        <f t="shared" si="1"/>
        <v>0</v>
      </c>
      <c r="L45" s="11"/>
    </row>
    <row r="46" spans="1:12" s="41" customFormat="1" ht="57" customHeight="1">
      <c r="A46" s="36">
        <v>29</v>
      </c>
      <c r="B46" s="37">
        <v>900</v>
      </c>
      <c r="C46" s="37">
        <v>90001</v>
      </c>
      <c r="D46" s="51">
        <v>6050</v>
      </c>
      <c r="E46" s="53" t="s">
        <v>33</v>
      </c>
      <c r="F46" s="54">
        <v>20000</v>
      </c>
      <c r="G46" s="42">
        <v>20000</v>
      </c>
      <c r="H46" s="93">
        <v>20000</v>
      </c>
      <c r="I46" s="37"/>
      <c r="J46" s="38" t="s">
        <v>14</v>
      </c>
      <c r="K46" s="39"/>
      <c r="L46" s="38" t="s">
        <v>13</v>
      </c>
    </row>
    <row r="47" spans="1:12" s="2" customFormat="1" ht="71.25" customHeight="1">
      <c r="A47" s="84">
        <v>30</v>
      </c>
      <c r="B47" s="77">
        <v>900</v>
      </c>
      <c r="C47" s="78">
        <v>90005</v>
      </c>
      <c r="D47" s="79">
        <v>6057</v>
      </c>
      <c r="E47" s="80" t="s">
        <v>65</v>
      </c>
      <c r="F47" s="87">
        <v>5962931</v>
      </c>
      <c r="G47" s="87">
        <v>4161241</v>
      </c>
      <c r="H47" s="87"/>
      <c r="I47" s="91"/>
      <c r="J47" s="86"/>
      <c r="K47" s="85">
        <v>4161241</v>
      </c>
      <c r="L47" s="38" t="s">
        <v>13</v>
      </c>
    </row>
    <row r="48" spans="1:12" s="2" customFormat="1" ht="42" customHeight="1">
      <c r="A48" s="84" t="s">
        <v>73</v>
      </c>
      <c r="B48" s="88">
        <v>900</v>
      </c>
      <c r="C48" s="89">
        <v>90005</v>
      </c>
      <c r="D48" s="89">
        <v>6059</v>
      </c>
      <c r="E48" s="80" t="s">
        <v>64</v>
      </c>
      <c r="F48" s="89"/>
      <c r="G48" s="90">
        <v>1783390</v>
      </c>
      <c r="H48" s="90">
        <v>1783390</v>
      </c>
      <c r="I48" s="92"/>
      <c r="J48" s="86"/>
      <c r="K48" s="85"/>
      <c r="L48" s="38" t="s">
        <v>13</v>
      </c>
    </row>
    <row r="49" spans="1:12" s="72" customFormat="1" ht="57" customHeight="1">
      <c r="A49" s="65">
        <v>30</v>
      </c>
      <c r="B49" s="66">
        <v>900</v>
      </c>
      <c r="C49" s="67">
        <v>90015</v>
      </c>
      <c r="D49" s="67">
        <v>6050</v>
      </c>
      <c r="E49" s="68" t="s">
        <v>67</v>
      </c>
      <c r="F49" s="69">
        <v>60000</v>
      </c>
      <c r="G49" s="69">
        <v>60000</v>
      </c>
      <c r="H49" s="69">
        <v>60000</v>
      </c>
      <c r="I49" s="66"/>
      <c r="J49" s="71"/>
      <c r="K49" s="70"/>
      <c r="L49" s="38" t="s">
        <v>13</v>
      </c>
    </row>
    <row r="50" spans="1:12" s="25" customFormat="1" ht="21" customHeight="1">
      <c r="A50" s="26"/>
      <c r="B50" s="27"/>
      <c r="C50" s="27"/>
      <c r="D50" s="73"/>
      <c r="E50" s="75" t="s">
        <v>17</v>
      </c>
      <c r="F50" s="74">
        <f aca="true" t="shared" si="2" ref="F50:K50">SUM(F46:F49)</f>
        <v>6042931</v>
      </c>
      <c r="G50" s="29">
        <f t="shared" si="2"/>
        <v>6024631</v>
      </c>
      <c r="H50" s="29">
        <f t="shared" si="2"/>
        <v>1863390</v>
      </c>
      <c r="I50" s="29">
        <f t="shared" si="2"/>
        <v>0</v>
      </c>
      <c r="J50" s="29">
        <f t="shared" si="2"/>
        <v>0</v>
      </c>
      <c r="K50" s="29">
        <f t="shared" si="2"/>
        <v>4161241</v>
      </c>
      <c r="L50" s="64"/>
    </row>
    <row r="51" spans="1:12" s="109" customFormat="1" ht="42" customHeight="1">
      <c r="A51" s="103">
        <v>31</v>
      </c>
      <c r="B51" s="104">
        <v>921</v>
      </c>
      <c r="C51" s="104">
        <v>92195</v>
      </c>
      <c r="D51" s="105">
        <v>6057</v>
      </c>
      <c r="E51" s="123" t="s">
        <v>71</v>
      </c>
      <c r="F51" s="106">
        <v>72500</v>
      </c>
      <c r="G51" s="107">
        <v>47017</v>
      </c>
      <c r="H51" s="108"/>
      <c r="I51" s="108"/>
      <c r="J51" s="108"/>
      <c r="K51" s="108">
        <v>47017</v>
      </c>
      <c r="L51" s="125" t="s">
        <v>13</v>
      </c>
    </row>
    <row r="52" spans="1:12" s="109" customFormat="1" ht="42" customHeight="1">
      <c r="A52" s="103" t="s">
        <v>74</v>
      </c>
      <c r="B52" s="104">
        <v>921</v>
      </c>
      <c r="C52" s="104">
        <v>92195</v>
      </c>
      <c r="D52" s="105">
        <v>6059</v>
      </c>
      <c r="E52" s="124"/>
      <c r="F52" s="106"/>
      <c r="G52" s="107">
        <v>25483</v>
      </c>
      <c r="H52" s="108">
        <v>25483</v>
      </c>
      <c r="I52" s="108"/>
      <c r="J52" s="108"/>
      <c r="K52" s="108"/>
      <c r="L52" s="126"/>
    </row>
    <row r="53" spans="1:12" s="25" customFormat="1" ht="21" customHeight="1">
      <c r="A53" s="26"/>
      <c r="B53" s="27"/>
      <c r="C53" s="27"/>
      <c r="D53" s="73"/>
      <c r="E53" s="102" t="s">
        <v>72</v>
      </c>
      <c r="F53" s="74">
        <f aca="true" t="shared" si="3" ref="F53:K53">SUM(F51:F52)</f>
        <v>72500</v>
      </c>
      <c r="G53" s="74">
        <f t="shared" si="3"/>
        <v>72500</v>
      </c>
      <c r="H53" s="74">
        <f t="shared" si="3"/>
        <v>25483</v>
      </c>
      <c r="I53" s="74">
        <f t="shared" si="3"/>
        <v>0</v>
      </c>
      <c r="J53" s="74">
        <f t="shared" si="3"/>
        <v>0</v>
      </c>
      <c r="K53" s="74">
        <f t="shared" si="3"/>
        <v>47017</v>
      </c>
      <c r="L53" s="64"/>
    </row>
    <row r="54" spans="1:12" ht="54" customHeight="1">
      <c r="A54" s="15">
        <v>32</v>
      </c>
      <c r="B54" s="16">
        <v>926</v>
      </c>
      <c r="C54" s="16">
        <v>92601</v>
      </c>
      <c r="D54" s="30">
        <v>6050</v>
      </c>
      <c r="E54" s="33" t="s">
        <v>20</v>
      </c>
      <c r="F54" s="31">
        <v>30000</v>
      </c>
      <c r="G54" s="17">
        <v>30000</v>
      </c>
      <c r="H54" s="17">
        <v>30000</v>
      </c>
      <c r="I54" s="16"/>
      <c r="J54" s="11"/>
      <c r="K54" s="17"/>
      <c r="L54" s="11" t="s">
        <v>13</v>
      </c>
    </row>
    <row r="55" spans="1:14" s="25" customFormat="1" ht="26.25" customHeight="1">
      <c r="A55" s="26"/>
      <c r="B55" s="27"/>
      <c r="C55" s="27"/>
      <c r="D55" s="27"/>
      <c r="E55" s="28" t="s">
        <v>19</v>
      </c>
      <c r="F55" s="29">
        <f aca="true" t="shared" si="4" ref="F55:K55">SUM(F54:F54)</f>
        <v>30000</v>
      </c>
      <c r="G55" s="29">
        <f t="shared" si="4"/>
        <v>30000</v>
      </c>
      <c r="H55" s="29">
        <f t="shared" si="4"/>
        <v>30000</v>
      </c>
      <c r="I55" s="29">
        <f t="shared" si="4"/>
        <v>0</v>
      </c>
      <c r="J55" s="29">
        <f t="shared" si="4"/>
        <v>0</v>
      </c>
      <c r="K55" s="29">
        <f t="shared" si="4"/>
        <v>0</v>
      </c>
      <c r="L55" s="20"/>
      <c r="N55" s="25" t="s">
        <v>14</v>
      </c>
    </row>
    <row r="56" spans="1:12" s="19" customFormat="1" ht="22.5" customHeight="1">
      <c r="A56" s="128" t="s">
        <v>18</v>
      </c>
      <c r="B56" s="129"/>
      <c r="C56" s="129"/>
      <c r="D56" s="129"/>
      <c r="E56" s="130"/>
      <c r="F56" s="18">
        <f aca="true" t="shared" si="5" ref="F56:K56">SUM(F12,F41,F43,F45,F50,F55,F53)</f>
        <v>22697466</v>
      </c>
      <c r="G56" s="18">
        <f t="shared" si="5"/>
        <v>15189915</v>
      </c>
      <c r="H56" s="18">
        <f t="shared" si="5"/>
        <v>6495352</v>
      </c>
      <c r="I56" s="18">
        <v>2700000</v>
      </c>
      <c r="J56" s="18">
        <f t="shared" si="5"/>
        <v>1037792</v>
      </c>
      <c r="K56" s="18">
        <f t="shared" si="5"/>
        <v>4956771</v>
      </c>
      <c r="L56" s="18"/>
    </row>
    <row r="63" ht="12.75">
      <c r="F63" s="1" t="s">
        <v>14</v>
      </c>
    </row>
  </sheetData>
  <sheetProtection/>
  <mergeCells count="19">
    <mergeCell ref="E51:E52"/>
    <mergeCell ref="L51:L52"/>
    <mergeCell ref="E1:L1"/>
    <mergeCell ref="A56:E56"/>
    <mergeCell ref="H5:K5"/>
    <mergeCell ref="H6:H8"/>
    <mergeCell ref="J6:J8"/>
    <mergeCell ref="K6:K8"/>
    <mergeCell ref="A4:A8"/>
    <mergeCell ref="B4:B8"/>
    <mergeCell ref="E4:E8"/>
    <mergeCell ref="C4:C8"/>
    <mergeCell ref="D4:D8"/>
    <mergeCell ref="A2:L2"/>
    <mergeCell ref="I6:I8"/>
    <mergeCell ref="G4:K4"/>
    <mergeCell ref="L4:L8"/>
    <mergeCell ref="G5:G8"/>
    <mergeCell ref="F4:F8"/>
  </mergeCells>
  <printOptions horizontalCentered="1"/>
  <pageMargins left="0.35" right="0.2" top="0.25" bottom="0.19" header="0.2" footer="0.19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0.6171875" style="0" customWidth="1"/>
    <col min="2" max="2" width="41.00390625" style="0" customWidth="1"/>
    <col min="3" max="3" width="1.00390625" style="0" customWidth="1"/>
    <col min="4" max="4" width="3.50390625" style="0" customWidth="1"/>
    <col min="5" max="6" width="10.375" style="0" customWidth="1"/>
  </cols>
  <sheetData>
    <row r="1" spans="2:6" ht="12.75">
      <c r="B1" s="43" t="s">
        <v>24</v>
      </c>
      <c r="C1" s="43"/>
      <c r="D1" s="47"/>
      <c r="E1" s="47"/>
      <c r="F1" s="47"/>
    </row>
    <row r="2" spans="2:6" ht="12.75">
      <c r="B2" s="43" t="s">
        <v>25</v>
      </c>
      <c r="C2" s="43"/>
      <c r="D2" s="47"/>
      <c r="E2" s="47"/>
      <c r="F2" s="47"/>
    </row>
    <row r="3" spans="2:6" ht="12.75">
      <c r="B3" s="44"/>
      <c r="C3" s="44"/>
      <c r="D3" s="48"/>
      <c r="E3" s="48"/>
      <c r="F3" s="48"/>
    </row>
    <row r="4" spans="2:6" ht="78.75">
      <c r="B4" s="44" t="s">
        <v>26</v>
      </c>
      <c r="C4" s="44"/>
      <c r="D4" s="48"/>
      <c r="E4" s="48"/>
      <c r="F4" s="48"/>
    </row>
    <row r="5" spans="2:6" ht="12.75">
      <c r="B5" s="44"/>
      <c r="C5" s="44"/>
      <c r="D5" s="48"/>
      <c r="E5" s="48"/>
      <c r="F5" s="48"/>
    </row>
    <row r="6" spans="2:6" ht="26.25">
      <c r="B6" s="43" t="s">
        <v>27</v>
      </c>
      <c r="C6" s="43"/>
      <c r="D6" s="47"/>
      <c r="E6" s="47" t="s">
        <v>28</v>
      </c>
      <c r="F6" s="47" t="s">
        <v>29</v>
      </c>
    </row>
    <row r="7" spans="2:6" ht="13.5" thickBot="1">
      <c r="B7" s="44"/>
      <c r="C7" s="44"/>
      <c r="D7" s="48"/>
      <c r="E7" s="48"/>
      <c r="F7" s="48"/>
    </row>
    <row r="8" spans="2:6" ht="66" thickBot="1">
      <c r="B8" s="45" t="s">
        <v>30</v>
      </c>
      <c r="C8" s="46"/>
      <c r="D8" s="49"/>
      <c r="E8" s="49">
        <v>21</v>
      </c>
      <c r="F8" s="50" t="s">
        <v>31</v>
      </c>
    </row>
    <row r="9" spans="2:6" ht="12.75">
      <c r="B9" s="44"/>
      <c r="C9" s="44"/>
      <c r="D9" s="48"/>
      <c r="E9" s="48"/>
      <c r="F9" s="48"/>
    </row>
    <row r="10" spans="2:6" ht="12.75">
      <c r="B10" s="44"/>
      <c r="C10" s="44"/>
      <c r="D10" s="48"/>
      <c r="E10" s="48"/>
      <c r="F10" s="4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UMKalbarczyk</cp:lastModifiedBy>
  <cp:lastPrinted>2014-03-31T13:41:15Z</cp:lastPrinted>
  <dcterms:created xsi:type="dcterms:W3CDTF">1998-12-09T13:02:10Z</dcterms:created>
  <dcterms:modified xsi:type="dcterms:W3CDTF">2014-03-31T13:41:21Z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