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120" windowWidth="11928" windowHeight="6696" tabRatio="644" activeTab="0"/>
  </bookViews>
  <sheets>
    <sheet name="1" sheetId="1" r:id="rId1"/>
    <sheet name="Raport zgodności" sheetId="2" r:id="rId2"/>
  </sheets>
  <definedNames>
    <definedName name="_xlnm.Print_Area" localSheetId="0">'1'!$A$1:$I$46</definedName>
    <definedName name="_xlnm.Print_Titles" localSheetId="0">'1'!$2:$9</definedName>
  </definedNames>
  <calcPr fullCalcOnLoad="1"/>
</workbook>
</file>

<file path=xl/sharedStrings.xml><?xml version="1.0" encoding="utf-8"?>
<sst xmlns="http://schemas.openxmlformats.org/spreadsheetml/2006/main" count="89" uniqueCount="81">
  <si>
    <r>
      <t>Zadanie I
Budowa oświetlenia drogowego w miejscowości Sycyna Kolonia, obejmująca ustawienie 3 szt. słupów, montaż 2 szt. kompletnych opraw typu OUSe 70W oraz podwieszenie przewodu AsXSn 2x35mm2 na łącznej dł. 240 mb.
Zadanie II
Budowa oświetlenia drogowego ul. Cielątki w Zwoleniu, obejmująca ustawienie 1 słupa, montaż kompletnej opraw typu OUSe 100W oraz podwieszenie przewodu AsXSn 2x25mm2 na łą</t>
    </r>
    <r>
      <rPr>
        <sz val="8"/>
        <rFont val="Arial CE"/>
        <family val="0"/>
      </rPr>
      <t xml:space="preserve">cznej dł. 32 mb.
Zadanie III
Wykonanie oświetlenia drogowego na istniejących słupach energetycznych nr 48, 47, 45, 49, 51, 53, 55 i 57 w m. Jasieniec Solecki Kolonia gm. Zwoleń obejmującego montaż 8 szt. kompletnych opraw sodowych typu OUSe 70W oraz podwieszeniu przewodu AsXSn 2x35mm2 na łącznej dł. 710 mb., a także montaż punktu sterowania z zegarem astronomicznym w skrzynce SOM-1
Zadanie IV
Wykonanie oświetlenia drogowego na istniejących słupach energetycznych nr 20, 21, 22, 23, 24 i 25 w m. Strykowie Górne gm. Zwoleń obejmującego montaż 6 szt. kompletnych opraw sodowych typu OUSe 70W oraz podwieszeniu przewodu AsXSn 2x25mm2 na łącznej dł. 245 mb., a także montaż punktu sterowania z zegarem astronomicznym w skrzynce SOM-1, 
Zadanie V
Budowa oświetlenia drogowego w miejscowości Podzagajnik (droga Czerska), obejmująca ustawienie 9 szt. słupów, montaż 5 szt. kompletnych opraw typu OUSe 70W 
Zadanie VI
Budowa oświetlenia drogowego w miejscowości Mostki, obejmująca ustawienie 4 szt. słupów, montaż 2 szt. kompletnych opraw typu OUSe 70W oraz podwieszenie przewodu AsXSn 2x35mm2 na łącznej dł. 221 mb., 
</t>
    </r>
  </si>
  <si>
    <t xml:space="preserve">Zakres rzeczowy obejmuje:
1. Montaż przy użyciu prefabrykatów betonowych urządzenia zabawowego - Zestawu rekreacyjnego pięciowieżowego.
2. Wykonanie podbudowy w tym: 
       - robót ziemnych
       - warstwy podsypkowej piaskowej gr. 5cm
       - podbudowy betonowe gr.10 cm         
3. Ułożenie nawierzchni z płyt gumowych 500x500x35 mm kolor czerwony.
4. Ułożenie krawężników gumowych na ławie betonowej.
5. Wykonanie nawierzchni piaskowej grubości 30 cm (w tym roboty ziemne).
6. Wykonanie ogrodzenia panelowego placu zabaw z furtką szer.1,0 m, panele o wymiarach 1000x2500, cynkowane ogniowo i malowane proszkowo, drut 5 mm wraz z kompletem prefabrykatów i montażem.
</t>
  </si>
  <si>
    <t>Realizacja II etapu inwestycji obejmujaca przebudowe istniejącego budynku UM</t>
  </si>
  <si>
    <t xml:space="preserve">MALOWANIE: a) przygotowanie i oczyszczenie podłoża ścian zewnętrznych,
b) gruntowanie podłożą preparatem gruntującym,
c) malowanie ścian i ościeży farbą elewacyjną silikonową (bez cokołu) – wraz z ozdobnym pociągiem na elewacji frontowej i napisem „PUBLICZNE PRZEDSZKOLE Nr 1” na elewacji wschodniej
d) malowanie farbą olejną krat, balustrad słupków zadaszenia, zewnętrznych rur wodociągowych i gazowych oraz drzwiczek szafki elektrycznej,
e) wymiana zewnętrznych opraw oświetleniowych.
DACH: a) rozbiórka: rynien i rur spustowych, instalacji odgromowej, wszelkich obróbek blacharskich dachu,
b) wykonanie na istniejącym pokryciu z papy asfaltowej nowego pokrycia dachowego z: warstwy papy perforowanej i warstwy papy termozgrzewalnej
c) remont kominów obejmujący wykonanie nowego tynków cem. – wap. i tynku elewacyjnego cienkowarstwowego, montaż kratek ochronnych,
d) wykonanie nowych rynien i rur spustowych z blachy ocynkowanej powlekanej,
e) wykonanie nowych obróbek blacharskich (kominy, wyłazu, pas pod i nadrynnowy, zadaszenia drzwi wejściowych)
f) wykonanie nowej instalacji odgromowej budynku,
g) malowanie farbą olejną kominków dachowych i okapów daszków.
</t>
  </si>
  <si>
    <t>w złotych</t>
  </si>
  <si>
    <t>Lp.</t>
  </si>
  <si>
    <t>Dział</t>
  </si>
  <si>
    <t>Rozdz.</t>
  </si>
  <si>
    <t>§</t>
  </si>
  <si>
    <t>Nazwa zadania inwestycyjnego
i okres realizacji
(w latach)</t>
  </si>
  <si>
    <t xml:space="preserve"> </t>
  </si>
  <si>
    <t>Razem dział 600</t>
  </si>
  <si>
    <t>Razem dział 750</t>
  </si>
  <si>
    <t>Razem dział 900</t>
  </si>
  <si>
    <t>Razem dział 921</t>
  </si>
  <si>
    <t>R a z e m</t>
  </si>
  <si>
    <t>Razem dział 926</t>
  </si>
  <si>
    <t xml:space="preserve">Opracowanie dokumentacji projektowej budowy basenu w Zwoleniu </t>
  </si>
  <si>
    <t>010.</t>
  </si>
  <si>
    <t>01010.</t>
  </si>
  <si>
    <t>Razem dział 010</t>
  </si>
  <si>
    <t>zał nr 3 inwestycje.xls — raport zgodności</t>
  </si>
  <si>
    <t>Uruchom na: 2012-07-06 09:38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</si>
  <si>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</si>
  <si>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</si>
  <si>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</si>
  <si>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</si>
  <si>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</si>
  <si>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</si>
  <si>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Budowa Punktu selektywnej zbiórki odpadów w Zwoleniu</t>
  </si>
  <si>
    <t>Rozbudowa budynku Urzędu Miejskiego lata 2012-2014</t>
  </si>
  <si>
    <t>Przebudowa ulicy 11-go Listopada w Zwoleniu</t>
  </si>
  <si>
    <t>Dokumentacja projektowa przebudowy ul. Chopina w Zwoleniu</t>
  </si>
  <si>
    <t>Budowa wjazdu do osiedla przy ul. Sienkiewicza w Zwoleniu</t>
  </si>
  <si>
    <t xml:space="preserve">Projekty sieci kanalizacyjnych i wodociągowych, oświetleniowych według potrzeb </t>
  </si>
  <si>
    <t>Promowanie dziedzictwa kulturowego i historycznego poprzez restaurację Figury Św. Jana w Zwoleniu okres realizacji 2012-2013</t>
  </si>
  <si>
    <t>Budowa sieci wodociągowej z przyłączami w południowo wschodniej części gminy Zwoleń w latach 2012-2014</t>
  </si>
  <si>
    <t>1a</t>
  </si>
  <si>
    <t>Razem dział 700</t>
  </si>
  <si>
    <t>Wymiana dachu na budynku Dom Weselny</t>
  </si>
  <si>
    <t>Projekt zagospodarowania terenu rekreacyjnego nad zalwem w Zwoleniu</t>
  </si>
  <si>
    <t>Wykup działki pod studnią przy ul. Wojska Polskiego</t>
  </si>
  <si>
    <t>Przebudowa drogi gminnej w miejscowości Mostki -Pałki</t>
  </si>
  <si>
    <t>Projekty chodników w miejscowościach Atalin, Strykowice Górne, projekt przebudowy ulicy 11-go Listopada w Zwoleniu</t>
  </si>
  <si>
    <t>Przebudowa chodnika w ul. Pionkowskiej w Zwoleniu 
 wykonanie ciągu pieszego na odcinku 350mb.</t>
  </si>
  <si>
    <t>Przebudowa ul. Miłej, Małej  i Wężyka w Zwoleniu</t>
  </si>
  <si>
    <t xml:space="preserve">Budowa oświetlenia ulicznego na terenie gminy Zwoleń 
</t>
  </si>
  <si>
    <t>Razem dział 801</t>
  </si>
  <si>
    <t xml:space="preserve">Budowa sieci wodociągowej z przyłączami w ul. Kochanowskiego w Zwoleniu-etap I </t>
  </si>
  <si>
    <t>Budowa kotłowni w budynku mieszkalno-garażowym przy ul. Wojska Polskiego 80B w Zwoleniu-projekt techniczny</t>
  </si>
  <si>
    <t>Plac zabaw przy obiekcie Orlik w Zwoleniu-zakup urządzen zabawowych</t>
  </si>
  <si>
    <t>Modernizacja dachu i odnowienie elewacji przedszkola w Zwoleniu</t>
  </si>
  <si>
    <t xml:space="preserve">Przebudowa sieci kanalizacji sanitarnej z przyłaczami w ul. Perzyny (Karczówka) w Zwoleniu </t>
  </si>
  <si>
    <t xml:space="preserve">Wykup gruntów pod drogi gminne </t>
  </si>
  <si>
    <t>Budowa  instalacji solarnych w gminie Zwoleń- dokumentacja do wniosku</t>
  </si>
  <si>
    <t>Wydatki inwestycyjne w 2013 roku</t>
  </si>
  <si>
    <t>Zakres rzeczowy wykonanego zadania</t>
  </si>
  <si>
    <t>Plan na 2013r.</t>
  </si>
  <si>
    <t>Wykonanie w 2013r.</t>
  </si>
  <si>
    <t>Uwagi</t>
  </si>
  <si>
    <t xml:space="preserve">1.Wykonanie dokumentacji  projektowej budowy ciągu pieszo-rowerowego przy drodze krajowej nr 12  na  odcinku Zwoleń-Atalin   o dł.  ok. 1720 mb i szer. 2,0 m od km  535+130 do km 536+800   
2.Wykonanie dokumentacji  projektowej przebudowy  ul.11 Listopada w Zwoleniu na odcinku o dł. 300 mb   od ul. granicy pasa drogowego drogi krajowej nr 12 (ul. Wojska Polskiego)   do skrzyżowania ulic: Kopernika i Sienkiewicza </t>
  </si>
  <si>
    <t>Wykonanie  przebudowy  odcinka drogi gminnej dojazdowej w Mostki-Pałki gm. Zwoleń  na  odcinku   1229,50 mb, szer. jezdni 4,5m  polegająca na wykonaniu nawierzchni asfaltowej wraz z robotami towarzyszącymi</t>
  </si>
  <si>
    <t>Wykonanie  ul.11 Listopada w Zwoleniu  na  odcinku   300 mb, polegająca na wykonaniu nawierzchni asfaltowej wraz z robotami towarzyszącymi</t>
  </si>
  <si>
    <t xml:space="preserve">Wykonanie dokumentacji projektowej przebudowy  ul. Chopina w Zwoleniu   na odcinku  o długości około 1130 mb od drogi krajowej nr 79 (tj. od skrzyżowania ulic Doktora Perzyny i ul. Kardynała Wyszyńskiego) do drogi krajowej
 nr 12 (ul. Aleja Jana Pawła II) 
</t>
  </si>
  <si>
    <t xml:space="preserve">Wykonanie przebudowy ul. Miłej, Małej
 i Wężyka w Zwoleniu na odcinku 373mb polegająca na wykonaniu nawierzchni asfaltowej i chodników wraz z robotami towarzyszącymi
</t>
  </si>
  <si>
    <t>Wykonanie dokumentacji projektowej oraz budowa 2 zjazdów publicznych na drogi wewnętrzne o nr ewid. 5208/4, 5209/4 stanowiących komunikację dla działek zlokalizowanych przy ul. Sienkiewicza w Zwoleniu</t>
  </si>
  <si>
    <t xml:space="preserve">Aktualizacja  dokumentacji technicznej pn. „Przebudowa drogi wojewódzkiej nr 787-ul.Pionkowska w Zwoleniu na odcinku od km 19+478 do km 20+099”
</t>
  </si>
  <si>
    <t xml:space="preserve">Remont drewnianej konstrukcji więźby dachowej wraz z wykonaniem nowego pokrycia dachowego nad pomieszczeniem „sali tanecznej” budynku „Domu weselnego”, zlokalizowanego w Zwoleniu przy ul. Sportowej  12 na działce nr 2140/11 i 2140/15. Roboty remontowe obejmują
- rozbiórkę istniejącej drewnianej konstrukcji dachu nad „salą taneczną” wraz z pokryciem dachowym i uporządkowaniem powierzchni stropu,                     - wykonanie wieńca żelbetowego pod montaż murłat,
- wykonanie nowej konstrukcji więźby dachowej wraz z pokryciem dachowym, orynnowaniem i obróbkami blacharskimi,                                           - nadmurowanie ścian szczytowych wraz z uzupełnieniem warstwy elewacyjnej ze styropianu (w związku z podwyższeniem kalenicy budynku o 60cm).
 - ułożenie ocieplenia stropu z wełny mineralnej gr. 18cm
</t>
  </si>
  <si>
    <t xml:space="preserve">Wykonano sieć wodociągową o dł.728 mb  oraz     5 szt. przyłączy wodociągowych </t>
  </si>
  <si>
    <t xml:space="preserve">Wykonano dokumentację projektową przebudowy sieci kanalizacji  sanitarnej w Zwoleniu ul.Doktora Perzyny ( Karczówka) o długości ok. 220 mb. </t>
  </si>
  <si>
    <t xml:space="preserve">Wykonano sieć wodociągową  w miejscowościach:
- Drozdów o dł.2369 mb i 19 szt. przyłączy       
   wodociagowych, 
- Jasieniec  Solecki  o dł. 9551 mb i 117 szt                   
  przyłączy wodociągowych, oraz    pompownię   
  wody  w Sycynie. </t>
  </si>
  <si>
    <t>Wykonano przebudowę sieci kanalizacji sanitarnej 
o długości ok. 220 mb  wraz z 12 szt przyłączy</t>
  </si>
  <si>
    <t>Zakupiono działkę od wspólnoty mieszkaniowej przy ul. Wojska Polskiego</t>
  </si>
  <si>
    <t>Zadanie będzie realizowane w 2014 roku</t>
  </si>
  <si>
    <t>Wykonano projekt zagospodarowania terenu dla celów rekreacyjnych nad zalewem w Zwoleniu</t>
  </si>
  <si>
    <t>Wykonano usługe konsultacji do planu budowy basenu w Zwoleniu</t>
  </si>
  <si>
    <t>Dokonano restauracji- renowacji figurki Św. Jana w Zwoleniu</t>
  </si>
  <si>
    <t>Utwardzenie placu na ul. Batalionów Chłopskich dla punktu selektywnej zbiórki odpadów</t>
  </si>
  <si>
    <t xml:space="preserve">Zlecono projekt, realizacja zadania w 2014r. </t>
  </si>
  <si>
    <t>Zakupiono działkę przy ulicy Słonecznej w Zwoleniu</t>
  </si>
  <si>
    <t>Załącznik Nr 3 do sprawozdania z wykonania budżetu gminy Zwoleń za 2013r.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</si>
</sst>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31"/>
      <name val="Arial CE"/>
      <family val="2"/>
    </font>
    <font>
      <sz val="9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 wrapText="1"/>
    </xf>
    <xf numFmtId="3" fontId="21" fillId="0" borderId="12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 vertical="center" wrapText="1"/>
    </xf>
    <xf numFmtId="3" fontId="0" fillId="24" borderId="11" xfId="0" applyNumberFormat="1" applyFill="1" applyBorder="1" applyAlignment="1">
      <alignment vertical="center"/>
    </xf>
    <xf numFmtId="0" fontId="0" fillId="24" borderId="0" xfId="0" applyFill="1" applyAlignment="1">
      <alignment vertical="center"/>
    </xf>
    <xf numFmtId="3" fontId="0" fillId="24" borderId="11" xfId="0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2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4" borderId="13" xfId="0" applyFont="1" applyFill="1" applyBorder="1" applyAlignment="1">
      <alignment vertical="center"/>
    </xf>
    <xf numFmtId="0" fontId="0" fillId="24" borderId="15" xfId="0" applyFill="1" applyBorder="1" applyAlignment="1">
      <alignment vertical="center" wrapText="1"/>
    </xf>
    <xf numFmtId="3" fontId="0" fillId="24" borderId="14" xfId="0" applyNumberFormat="1" applyFill="1" applyBorder="1" applyAlignment="1">
      <alignment vertical="center"/>
    </xf>
    <xf numFmtId="0" fontId="0" fillId="24" borderId="16" xfId="0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 wrapText="1"/>
    </xf>
    <xf numFmtId="0" fontId="21" fillId="24" borderId="0" xfId="0" applyFont="1" applyFill="1" applyAlignment="1">
      <alignment vertical="center"/>
    </xf>
    <xf numFmtId="0" fontId="0" fillId="24" borderId="11" xfId="0" applyFill="1" applyBorder="1" applyAlignment="1">
      <alignment vertical="center"/>
    </xf>
    <xf numFmtId="0" fontId="21" fillId="0" borderId="22" xfId="0" applyFont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0" fillId="24" borderId="23" xfId="0" applyFill="1" applyBorder="1" applyAlignment="1">
      <alignment horizontal="center" vertical="center"/>
    </xf>
    <xf numFmtId="0" fontId="0" fillId="24" borderId="24" xfId="0" applyFill="1" applyBorder="1" applyAlignment="1">
      <alignment vertical="center" wrapText="1"/>
    </xf>
    <xf numFmtId="3" fontId="0" fillId="24" borderId="24" xfId="0" applyNumberFormat="1" applyFill="1" applyBorder="1" applyAlignment="1">
      <alignment vertical="center"/>
    </xf>
    <xf numFmtId="0" fontId="0" fillId="24" borderId="23" xfId="0" applyFill="1" applyBorder="1" applyAlignment="1">
      <alignment vertical="center" wrapText="1"/>
    </xf>
    <xf numFmtId="0" fontId="0" fillId="24" borderId="25" xfId="0" applyFill="1" applyBorder="1" applyAlignment="1">
      <alignment vertical="center"/>
    </xf>
    <xf numFmtId="3" fontId="0" fillId="24" borderId="26" xfId="0" applyNumberFormat="1" applyFont="1" applyFill="1" applyBorder="1" applyAlignment="1">
      <alignment vertical="center"/>
    </xf>
    <xf numFmtId="3" fontId="0" fillId="24" borderId="16" xfId="0" applyNumberFormat="1" applyFont="1" applyFill="1" applyBorder="1" applyAlignment="1">
      <alignment vertical="center"/>
    </xf>
    <xf numFmtId="0" fontId="0" fillId="24" borderId="27" xfId="0" applyFont="1" applyFill="1" applyBorder="1" applyAlignment="1">
      <alignment vertical="center" wrapText="1"/>
    </xf>
    <xf numFmtId="3" fontId="0" fillId="24" borderId="28" xfId="0" applyNumberFormat="1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3" fontId="0" fillId="24" borderId="18" xfId="0" applyNumberFormat="1" applyFont="1" applyFill="1" applyBorder="1" applyAlignment="1">
      <alignment vertical="center"/>
    </xf>
    <xf numFmtId="0" fontId="23" fillId="24" borderId="0" xfId="0" applyFont="1" applyFill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0" fillId="24" borderId="28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21" fillId="0" borderId="18" xfId="0" applyFont="1" applyBorder="1" applyAlignment="1">
      <alignment horizontal="center" vertical="center"/>
    </xf>
    <xf numFmtId="0" fontId="0" fillId="24" borderId="29" xfId="0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24" borderId="30" xfId="0" applyFont="1" applyFill="1" applyBorder="1" applyAlignment="1">
      <alignment vertical="center" wrapText="1"/>
    </xf>
    <xf numFmtId="0" fontId="0" fillId="24" borderId="16" xfId="0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22" xfId="0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4" fontId="0" fillId="24" borderId="11" xfId="0" applyNumberFormat="1" applyFill="1" applyBorder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24" borderId="11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vertical="center"/>
    </xf>
    <xf numFmtId="4" fontId="0" fillId="24" borderId="16" xfId="0" applyNumberFormat="1" applyFont="1" applyFill="1" applyBorder="1" applyAlignment="1">
      <alignment vertical="center"/>
    </xf>
    <xf numFmtId="4" fontId="0" fillId="24" borderId="32" xfId="0" applyNumberFormat="1" applyFont="1" applyFill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4" fontId="0" fillId="24" borderId="12" xfId="0" applyNumberFormat="1" applyFon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0" fillId="24" borderId="29" xfId="0" applyFont="1" applyFill="1" applyBorder="1" applyAlignment="1">
      <alignment vertical="center"/>
    </xf>
    <xf numFmtId="0" fontId="0" fillId="24" borderId="33" xfId="0" applyFont="1" applyFill="1" applyBorder="1" applyAlignment="1">
      <alignment vertical="center"/>
    </xf>
    <xf numFmtId="0" fontId="0" fillId="24" borderId="34" xfId="0" applyFont="1" applyFill="1" applyBorder="1" applyAlignment="1">
      <alignment vertical="center" wrapText="1"/>
    </xf>
    <xf numFmtId="0" fontId="0" fillId="24" borderId="35" xfId="0" applyFill="1" applyBorder="1" applyAlignment="1">
      <alignment vertical="center" wrapText="1"/>
    </xf>
    <xf numFmtId="0" fontId="0" fillId="24" borderId="10" xfId="0" applyNumberFormat="1" applyFill="1" applyBorder="1" applyAlignment="1">
      <alignment vertical="center" wrapText="1"/>
    </xf>
    <xf numFmtId="0" fontId="0" fillId="24" borderId="16" xfId="0" applyNumberFormat="1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left" vertical="top" wrapText="1"/>
    </xf>
    <xf numFmtId="0" fontId="0" fillId="24" borderId="27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 vertical="center" wrapText="1"/>
    </xf>
    <xf numFmtId="0" fontId="0" fillId="24" borderId="16" xfId="0" applyFill="1" applyBorder="1" applyAlignment="1">
      <alignment vertical="center"/>
    </xf>
    <xf numFmtId="0" fontId="24" fillId="24" borderId="11" xfId="0" applyFont="1" applyFill="1" applyBorder="1" applyAlignment="1">
      <alignment vertical="center" wrapText="1"/>
    </xf>
    <xf numFmtId="0" fontId="24" fillId="24" borderId="16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3" fontId="21" fillId="0" borderId="18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 wrapText="1"/>
    </xf>
    <xf numFmtId="0" fontId="21" fillId="20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1" fillId="20" borderId="16" xfId="0" applyFont="1" applyFill="1" applyBorder="1" applyAlignment="1">
      <alignment horizontal="center" vertical="center" wrapText="1"/>
    </xf>
    <xf numFmtId="0" fontId="21" fillId="20" borderId="29" xfId="0" applyFont="1" applyFill="1" applyBorder="1" applyAlignment="1">
      <alignment horizontal="center" vertical="center" wrapText="1"/>
    </xf>
    <xf numFmtId="0" fontId="21" fillId="20" borderId="31" xfId="0" applyFont="1" applyFill="1" applyBorder="1" applyAlignment="1">
      <alignment horizontal="center" vertical="center" wrapText="1"/>
    </xf>
    <xf numFmtId="0" fontId="21" fillId="20" borderId="17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Layout" zoomScaleSheetLayoutView="75" workbookViewId="0" topLeftCell="A1">
      <selection activeCell="F4" sqref="F4:F8"/>
    </sheetView>
  </sheetViews>
  <sheetFormatPr defaultColWidth="9.375" defaultRowHeight="12.75"/>
  <cols>
    <col min="1" max="1" width="4.625" style="1" customWidth="1"/>
    <col min="2" max="2" width="6.50390625" style="1" customWidth="1"/>
    <col min="3" max="3" width="7.625" style="1" customWidth="1"/>
    <col min="4" max="4" width="6.375" style="1" customWidth="1"/>
    <col min="5" max="5" width="30.875" style="1" customWidth="1"/>
    <col min="6" max="6" width="43.50390625" style="1" customWidth="1"/>
    <col min="7" max="7" width="14.50390625" style="1" customWidth="1"/>
    <col min="8" max="8" width="13.50390625" style="1" customWidth="1"/>
    <col min="9" max="9" width="15.50390625" style="1" customWidth="1"/>
    <col min="10" max="16384" width="9.375" style="1" customWidth="1"/>
  </cols>
  <sheetData>
    <row r="1" spans="5:9" ht="12.75">
      <c r="E1" s="133" t="s">
        <v>80</v>
      </c>
      <c r="F1" s="133"/>
      <c r="G1" s="133"/>
      <c r="H1" s="133"/>
      <c r="I1" s="133"/>
    </row>
    <row r="2" spans="1:9" ht="17.25" customHeight="1">
      <c r="A2" s="125" t="s">
        <v>55</v>
      </c>
      <c r="B2" s="125"/>
      <c r="C2" s="125"/>
      <c r="D2" s="125"/>
      <c r="E2" s="125"/>
      <c r="F2" s="125"/>
      <c r="G2" s="125"/>
      <c r="H2" s="125"/>
      <c r="I2" s="125"/>
    </row>
    <row r="3" spans="1:9" ht="10.5" customHeight="1">
      <c r="A3" s="3"/>
      <c r="B3" s="3"/>
      <c r="C3" s="3"/>
      <c r="D3" s="3"/>
      <c r="E3" s="3"/>
      <c r="F3" s="3"/>
      <c r="G3" s="3"/>
      <c r="H3" s="3"/>
      <c r="I3" s="4" t="s">
        <v>4</v>
      </c>
    </row>
    <row r="4" spans="1:9" s="5" customFormat="1" ht="19.5" customHeight="1">
      <c r="A4" s="124" t="s">
        <v>5</v>
      </c>
      <c r="B4" s="124" t="s">
        <v>6</v>
      </c>
      <c r="C4" s="124" t="s">
        <v>7</v>
      </c>
      <c r="D4" s="124" t="s">
        <v>8</v>
      </c>
      <c r="E4" s="137" t="s">
        <v>9</v>
      </c>
      <c r="F4" s="128" t="s">
        <v>56</v>
      </c>
      <c r="G4" s="127" t="s">
        <v>57</v>
      </c>
      <c r="H4" s="127" t="s">
        <v>58</v>
      </c>
      <c r="I4" s="126" t="s">
        <v>59</v>
      </c>
    </row>
    <row r="5" spans="1:9" s="5" customFormat="1" ht="19.5" customHeight="1">
      <c r="A5" s="124"/>
      <c r="B5" s="124"/>
      <c r="C5" s="124"/>
      <c r="D5" s="124"/>
      <c r="E5" s="137"/>
      <c r="F5" s="129"/>
      <c r="G5" s="127"/>
      <c r="H5" s="127"/>
      <c r="I5" s="126"/>
    </row>
    <row r="6" spans="1:9" s="5" customFormat="1" ht="29.25" customHeight="1">
      <c r="A6" s="124"/>
      <c r="B6" s="124"/>
      <c r="C6" s="124"/>
      <c r="D6" s="124"/>
      <c r="E6" s="137"/>
      <c r="F6" s="129"/>
      <c r="G6" s="127"/>
      <c r="H6" s="127"/>
      <c r="I6" s="126"/>
    </row>
    <row r="7" spans="1:9" s="5" customFormat="1" ht="19.5" customHeight="1">
      <c r="A7" s="124"/>
      <c r="B7" s="124"/>
      <c r="C7" s="124"/>
      <c r="D7" s="124"/>
      <c r="E7" s="137"/>
      <c r="F7" s="129"/>
      <c r="G7" s="127"/>
      <c r="H7" s="127"/>
      <c r="I7" s="126"/>
    </row>
    <row r="8" spans="1:9" s="5" customFormat="1" ht="19.5" customHeight="1">
      <c r="A8" s="124"/>
      <c r="B8" s="124"/>
      <c r="C8" s="124"/>
      <c r="D8" s="124"/>
      <c r="E8" s="137"/>
      <c r="F8" s="130"/>
      <c r="G8" s="127"/>
      <c r="H8" s="127"/>
      <c r="I8" s="126"/>
    </row>
    <row r="9" spans="1:9" ht="12.7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/>
      <c r="G9" s="84">
        <v>7</v>
      </c>
      <c r="H9" s="84">
        <v>8</v>
      </c>
      <c r="I9" s="6">
        <v>12</v>
      </c>
    </row>
    <row r="10" spans="1:11" s="47" customFormat="1" ht="114" customHeight="1">
      <c r="A10" s="43">
        <v>1</v>
      </c>
      <c r="B10" s="69" t="s">
        <v>18</v>
      </c>
      <c r="C10" s="69" t="s">
        <v>19</v>
      </c>
      <c r="D10" s="44">
        <v>6057</v>
      </c>
      <c r="E10" s="45" t="s">
        <v>36</v>
      </c>
      <c r="F10" s="131" t="s">
        <v>70</v>
      </c>
      <c r="G10" s="46">
        <v>805492</v>
      </c>
      <c r="H10" s="96">
        <v>805491</v>
      </c>
      <c r="I10" s="45"/>
      <c r="K10" s="47" t="s">
        <v>10</v>
      </c>
    </row>
    <row r="11" spans="1:11" s="47" customFormat="1" ht="55.5" customHeight="1">
      <c r="A11" s="43" t="s">
        <v>37</v>
      </c>
      <c r="B11" s="69" t="s">
        <v>18</v>
      </c>
      <c r="C11" s="69" t="s">
        <v>19</v>
      </c>
      <c r="D11" s="44">
        <v>6059</v>
      </c>
      <c r="E11" s="45" t="s">
        <v>36</v>
      </c>
      <c r="F11" s="132"/>
      <c r="G11" s="46">
        <v>682011</v>
      </c>
      <c r="H11" s="96">
        <v>660689.3</v>
      </c>
      <c r="I11" s="45"/>
      <c r="K11" s="47" t="s">
        <v>10</v>
      </c>
    </row>
    <row r="12" spans="1:9" s="19" customFormat="1" ht="18" customHeight="1">
      <c r="A12" s="16"/>
      <c r="B12" s="17"/>
      <c r="C12" s="17"/>
      <c r="D12" s="17"/>
      <c r="E12" s="15" t="s">
        <v>20</v>
      </c>
      <c r="F12" s="15"/>
      <c r="G12" s="18">
        <f>SUM(G10:G11)</f>
        <v>1487503</v>
      </c>
      <c r="H12" s="97">
        <f>SUM(H10:H11)</f>
        <v>1466180.3</v>
      </c>
      <c r="I12" s="9"/>
    </row>
    <row r="13" spans="1:11" s="47" customFormat="1" ht="151.5" customHeight="1">
      <c r="A13" s="43">
        <v>2</v>
      </c>
      <c r="B13" s="44">
        <v>600</v>
      </c>
      <c r="C13" s="44">
        <v>60016</v>
      </c>
      <c r="D13" s="44">
        <v>6050</v>
      </c>
      <c r="E13" s="45" t="s">
        <v>43</v>
      </c>
      <c r="F13" s="113" t="s">
        <v>60</v>
      </c>
      <c r="G13" s="46">
        <v>100000</v>
      </c>
      <c r="H13" s="96">
        <v>60516</v>
      </c>
      <c r="I13" s="45"/>
      <c r="K13" s="47" t="s">
        <v>10</v>
      </c>
    </row>
    <row r="14" spans="1:9" s="47" customFormat="1" ht="80.25" customHeight="1">
      <c r="A14" s="43">
        <v>3</v>
      </c>
      <c r="B14" s="44">
        <v>600</v>
      </c>
      <c r="C14" s="44">
        <v>60016</v>
      </c>
      <c r="D14" s="44">
        <v>6050</v>
      </c>
      <c r="E14" s="88" t="s">
        <v>42</v>
      </c>
      <c r="F14" s="91" t="s">
        <v>61</v>
      </c>
      <c r="G14" s="59">
        <v>308000</v>
      </c>
      <c r="H14" s="96">
        <v>305050.21</v>
      </c>
      <c r="I14" s="45"/>
    </row>
    <row r="15" spans="1:9" s="2" customFormat="1" ht="64.5" customHeight="1">
      <c r="A15" s="7">
        <v>4</v>
      </c>
      <c r="B15" s="8">
        <v>600</v>
      </c>
      <c r="C15" s="8">
        <v>60016</v>
      </c>
      <c r="D15" s="30">
        <v>6050</v>
      </c>
      <c r="E15" s="89" t="s">
        <v>44</v>
      </c>
      <c r="F15" s="32" t="s">
        <v>66</v>
      </c>
      <c r="G15" s="61">
        <v>120000</v>
      </c>
      <c r="H15" s="98">
        <v>7380</v>
      </c>
      <c r="I15" s="9"/>
    </row>
    <row r="16" spans="1:9" s="47" customFormat="1" ht="69" customHeight="1">
      <c r="A16" s="43">
        <v>5</v>
      </c>
      <c r="B16" s="44">
        <v>600</v>
      </c>
      <c r="C16" s="44">
        <v>60016</v>
      </c>
      <c r="D16" s="57">
        <v>6050</v>
      </c>
      <c r="E16" s="90" t="s">
        <v>31</v>
      </c>
      <c r="F16" s="63" t="s">
        <v>62</v>
      </c>
      <c r="G16" s="59">
        <v>350000</v>
      </c>
      <c r="H16" s="96">
        <v>300918.69</v>
      </c>
      <c r="I16" s="45"/>
    </row>
    <row r="17" spans="1:9" s="47" customFormat="1" ht="100.5" customHeight="1">
      <c r="A17" s="43">
        <v>6</v>
      </c>
      <c r="B17" s="44">
        <v>600</v>
      </c>
      <c r="C17" s="44">
        <v>60016</v>
      </c>
      <c r="D17" s="57">
        <v>6050</v>
      </c>
      <c r="E17" s="90" t="s">
        <v>32</v>
      </c>
      <c r="F17" s="114" t="s">
        <v>63</v>
      </c>
      <c r="G17" s="59">
        <v>50000</v>
      </c>
      <c r="H17" s="96">
        <v>30750</v>
      </c>
      <c r="I17" s="45"/>
    </row>
    <row r="18" spans="1:9" s="47" customFormat="1" ht="65.25" customHeight="1">
      <c r="A18" s="43">
        <v>7</v>
      </c>
      <c r="B18" s="44">
        <v>600</v>
      </c>
      <c r="C18" s="44">
        <v>60016</v>
      </c>
      <c r="D18" s="57">
        <v>6050</v>
      </c>
      <c r="E18" s="90" t="s">
        <v>45</v>
      </c>
      <c r="F18" s="63" t="s">
        <v>64</v>
      </c>
      <c r="G18" s="59">
        <v>300000</v>
      </c>
      <c r="H18" s="96">
        <v>234064.05</v>
      </c>
      <c r="I18" s="45"/>
    </row>
    <row r="19" spans="1:9" s="47" customFormat="1" ht="77.25" customHeight="1">
      <c r="A19" s="43">
        <v>8</v>
      </c>
      <c r="B19" s="44">
        <v>600</v>
      </c>
      <c r="C19" s="44">
        <v>60016</v>
      </c>
      <c r="D19" s="57">
        <v>6050</v>
      </c>
      <c r="E19" s="90" t="s">
        <v>33</v>
      </c>
      <c r="F19" s="63" t="s">
        <v>65</v>
      </c>
      <c r="G19" s="59">
        <v>35000</v>
      </c>
      <c r="H19" s="96">
        <v>35000</v>
      </c>
      <c r="I19" s="45"/>
    </row>
    <row r="20" spans="1:9" s="19" customFormat="1" ht="30.75" customHeight="1">
      <c r="A20" s="16"/>
      <c r="B20" s="17"/>
      <c r="C20" s="17"/>
      <c r="D20" s="17"/>
      <c r="E20" s="23" t="s">
        <v>11</v>
      </c>
      <c r="F20" s="23"/>
      <c r="G20" s="18">
        <f>SUM(G13:G19)</f>
        <v>1263000</v>
      </c>
      <c r="H20" s="97">
        <f>SUM(H13:H19)</f>
        <v>973678.95</v>
      </c>
      <c r="I20" s="14"/>
    </row>
    <row r="21" spans="1:9" s="20" customFormat="1" ht="49.5" customHeight="1">
      <c r="A21" s="34">
        <v>9</v>
      </c>
      <c r="B21" s="26">
        <v>700</v>
      </c>
      <c r="C21" s="26">
        <v>70005</v>
      </c>
      <c r="D21" s="26">
        <v>6060</v>
      </c>
      <c r="E21" s="25" t="s">
        <v>41</v>
      </c>
      <c r="F21" s="25" t="s">
        <v>72</v>
      </c>
      <c r="G21" s="27">
        <v>32000</v>
      </c>
      <c r="H21" s="99">
        <v>31614.7</v>
      </c>
      <c r="I21" s="25"/>
    </row>
    <row r="22" spans="1:9" s="68" customFormat="1" ht="264" customHeight="1">
      <c r="A22" s="64">
        <v>10</v>
      </c>
      <c r="B22" s="65">
        <v>700</v>
      </c>
      <c r="C22" s="65">
        <v>70005</v>
      </c>
      <c r="D22" s="65">
        <v>6050</v>
      </c>
      <c r="E22" s="66" t="s">
        <v>39</v>
      </c>
      <c r="F22" s="66" t="s">
        <v>67</v>
      </c>
      <c r="G22" s="48">
        <v>55000</v>
      </c>
      <c r="H22" s="100">
        <v>54981</v>
      </c>
      <c r="I22" s="67"/>
    </row>
    <row r="23" spans="1:9" s="68" customFormat="1" ht="54.75" customHeight="1">
      <c r="A23" s="64">
        <v>11</v>
      </c>
      <c r="B23" s="65">
        <v>700</v>
      </c>
      <c r="C23" s="65">
        <v>70005</v>
      </c>
      <c r="D23" s="65">
        <v>6060</v>
      </c>
      <c r="E23" s="66" t="s">
        <v>53</v>
      </c>
      <c r="F23" s="66" t="s">
        <v>79</v>
      </c>
      <c r="G23" s="48">
        <v>7000</v>
      </c>
      <c r="H23" s="100">
        <v>4300</v>
      </c>
      <c r="I23" s="67"/>
    </row>
    <row r="24" spans="1:9" s="68" customFormat="1" ht="54.75" customHeight="1">
      <c r="A24" s="64">
        <v>12</v>
      </c>
      <c r="B24" s="65">
        <v>700</v>
      </c>
      <c r="C24" s="65">
        <v>70005</v>
      </c>
      <c r="D24" s="65">
        <v>6050</v>
      </c>
      <c r="E24" s="66" t="s">
        <v>49</v>
      </c>
      <c r="F24" s="66" t="s">
        <v>78</v>
      </c>
      <c r="G24" s="48">
        <v>5000</v>
      </c>
      <c r="H24" s="100">
        <v>0</v>
      </c>
      <c r="I24" s="67"/>
    </row>
    <row r="25" spans="1:9" s="19" customFormat="1" ht="30.75" customHeight="1">
      <c r="A25" s="16"/>
      <c r="B25" s="17"/>
      <c r="C25" s="17"/>
      <c r="D25" s="17"/>
      <c r="E25" s="23" t="s">
        <v>38</v>
      </c>
      <c r="F25" s="23"/>
      <c r="G25" s="18">
        <f>SUM(G21:G24)</f>
        <v>99000</v>
      </c>
      <c r="H25" s="97">
        <f>SUM(H21:H24)</f>
        <v>90895.7</v>
      </c>
      <c r="I25" s="14"/>
    </row>
    <row r="26" spans="1:9" s="68" customFormat="1" ht="54.75" customHeight="1">
      <c r="A26" s="64">
        <v>13</v>
      </c>
      <c r="B26" s="65">
        <v>750</v>
      </c>
      <c r="C26" s="65">
        <v>75023</v>
      </c>
      <c r="D26" s="65">
        <v>6050</v>
      </c>
      <c r="E26" s="67" t="s">
        <v>30</v>
      </c>
      <c r="F26" s="67" t="s">
        <v>2</v>
      </c>
      <c r="G26" s="48">
        <v>4389581</v>
      </c>
      <c r="H26" s="100">
        <v>4359377.85</v>
      </c>
      <c r="I26" s="67"/>
    </row>
    <row r="27" spans="1:9" s="19" customFormat="1" ht="29.25" customHeight="1">
      <c r="A27" s="35"/>
      <c r="B27" s="17"/>
      <c r="C27" s="17"/>
      <c r="D27" s="17"/>
      <c r="E27" s="15" t="s">
        <v>12</v>
      </c>
      <c r="F27" s="15"/>
      <c r="G27" s="18">
        <f>SUM(G26)</f>
        <v>4389581</v>
      </c>
      <c r="H27" s="97">
        <f>SUM(H26)</f>
        <v>4359377.85</v>
      </c>
      <c r="I27" s="9"/>
    </row>
    <row r="28" spans="1:9" s="68" customFormat="1" ht="345" customHeight="1">
      <c r="A28" s="64">
        <v>14</v>
      </c>
      <c r="B28" s="65">
        <v>801</v>
      </c>
      <c r="C28" s="65">
        <v>80104</v>
      </c>
      <c r="D28" s="65">
        <v>6050</v>
      </c>
      <c r="E28" s="67" t="s">
        <v>51</v>
      </c>
      <c r="F28" s="119" t="s">
        <v>3</v>
      </c>
      <c r="G28" s="48">
        <v>81000</v>
      </c>
      <c r="H28" s="100">
        <v>65117.69</v>
      </c>
      <c r="I28" s="67"/>
    </row>
    <row r="29" spans="1:9" s="19" customFormat="1" ht="29.25" customHeight="1">
      <c r="A29" s="35"/>
      <c r="B29" s="17"/>
      <c r="C29" s="17"/>
      <c r="D29" s="17"/>
      <c r="E29" s="15" t="s">
        <v>47</v>
      </c>
      <c r="F29" s="15"/>
      <c r="G29" s="18">
        <f>SUM(G28)</f>
        <v>81000</v>
      </c>
      <c r="H29" s="97">
        <f>SUM(H28)</f>
        <v>65117.69</v>
      </c>
      <c r="I29" s="9"/>
    </row>
    <row r="30" spans="1:9" s="47" customFormat="1" ht="57" customHeight="1">
      <c r="A30" s="43">
        <v>15</v>
      </c>
      <c r="B30" s="44">
        <v>900</v>
      </c>
      <c r="C30" s="44">
        <v>90001</v>
      </c>
      <c r="D30" s="57">
        <v>6050</v>
      </c>
      <c r="E30" s="60" t="s">
        <v>34</v>
      </c>
      <c r="F30" s="115" t="s">
        <v>69</v>
      </c>
      <c r="G30" s="48">
        <v>25000</v>
      </c>
      <c r="H30" s="100">
        <v>18450</v>
      </c>
      <c r="I30" s="45"/>
    </row>
    <row r="31" spans="1:9" s="47" customFormat="1" ht="72" customHeight="1">
      <c r="A31" s="43">
        <v>16</v>
      </c>
      <c r="B31" s="44">
        <v>900</v>
      </c>
      <c r="C31" s="40">
        <v>90001</v>
      </c>
      <c r="D31" s="41">
        <v>6050</v>
      </c>
      <c r="E31" s="60" t="s">
        <v>48</v>
      </c>
      <c r="F31" s="116" t="s">
        <v>68</v>
      </c>
      <c r="G31" s="77">
        <v>110000</v>
      </c>
      <c r="H31" s="101">
        <v>80153.85</v>
      </c>
      <c r="I31" s="45"/>
    </row>
    <row r="32" spans="1:9" s="47" customFormat="1" ht="72" customHeight="1">
      <c r="A32" s="43">
        <v>17</v>
      </c>
      <c r="B32" s="44">
        <v>900</v>
      </c>
      <c r="C32" s="40">
        <v>90001</v>
      </c>
      <c r="D32" s="41">
        <v>6050</v>
      </c>
      <c r="E32" s="60" t="s">
        <v>52</v>
      </c>
      <c r="F32" s="60" t="s">
        <v>71</v>
      </c>
      <c r="G32" s="78">
        <v>180000</v>
      </c>
      <c r="H32" s="102">
        <v>173128.46</v>
      </c>
      <c r="I32" s="45"/>
    </row>
    <row r="33" spans="1:9" s="47" customFormat="1" ht="39.75" customHeight="1">
      <c r="A33" s="43">
        <v>18</v>
      </c>
      <c r="B33" s="44">
        <v>900</v>
      </c>
      <c r="C33" s="93">
        <v>90002</v>
      </c>
      <c r="D33" s="94">
        <v>6050</v>
      </c>
      <c r="E33" s="79" t="s">
        <v>29</v>
      </c>
      <c r="F33" s="85" t="s">
        <v>77</v>
      </c>
      <c r="G33" s="80">
        <v>80000</v>
      </c>
      <c r="H33" s="103">
        <v>51301.37</v>
      </c>
      <c r="I33" s="45"/>
    </row>
    <row r="34" spans="1:9" s="47" customFormat="1" ht="54.75" customHeight="1">
      <c r="A34" s="92">
        <v>19</v>
      </c>
      <c r="B34" s="109">
        <v>900</v>
      </c>
      <c r="C34" s="62">
        <v>90005</v>
      </c>
      <c r="D34" s="62">
        <v>6050</v>
      </c>
      <c r="E34" s="111" t="s">
        <v>54</v>
      </c>
      <c r="F34" s="60" t="s">
        <v>73</v>
      </c>
      <c r="G34" s="78">
        <v>6100</v>
      </c>
      <c r="H34" s="118"/>
      <c r="I34" s="117"/>
    </row>
    <row r="35" spans="1:9" s="76" customFormat="1" ht="409.5" customHeight="1">
      <c r="A35" s="72">
        <v>20</v>
      </c>
      <c r="B35" s="110">
        <v>900</v>
      </c>
      <c r="C35" s="62">
        <v>90015</v>
      </c>
      <c r="D35" s="62">
        <v>6050</v>
      </c>
      <c r="E35" s="112" t="s">
        <v>46</v>
      </c>
      <c r="F35" s="73" t="s">
        <v>0</v>
      </c>
      <c r="G35" s="74">
        <v>63000</v>
      </c>
      <c r="H35" s="102">
        <v>44218.5</v>
      </c>
      <c r="I35" s="75"/>
    </row>
    <row r="36" spans="1:9" s="19" customFormat="1" ht="25.5" customHeight="1">
      <c r="A36" s="21"/>
      <c r="B36" s="22"/>
      <c r="C36" s="22"/>
      <c r="D36" s="22"/>
      <c r="E36" s="70" t="s">
        <v>13</v>
      </c>
      <c r="F36" s="70"/>
      <c r="G36" s="24">
        <f>SUM(G30:G35)</f>
        <v>464100</v>
      </c>
      <c r="H36" s="104">
        <f>SUM(H30:H35)</f>
        <v>367252.18</v>
      </c>
      <c r="I36" s="71"/>
    </row>
    <row r="37" spans="1:9" s="83" customFormat="1" ht="81" customHeight="1">
      <c r="A37" s="81">
        <v>22</v>
      </c>
      <c r="B37" s="40">
        <v>921</v>
      </c>
      <c r="C37" s="41">
        <v>92195</v>
      </c>
      <c r="D37" s="62">
        <v>6050</v>
      </c>
      <c r="E37" s="63" t="s">
        <v>35</v>
      </c>
      <c r="F37" s="63" t="s">
        <v>76</v>
      </c>
      <c r="G37" s="82">
        <v>22000</v>
      </c>
      <c r="H37" s="105">
        <v>19990</v>
      </c>
      <c r="I37" s="42"/>
    </row>
    <row r="38" spans="1:9" s="2" customFormat="1" ht="6" customHeight="1">
      <c r="A38" s="36"/>
      <c r="B38" s="33"/>
      <c r="C38" s="37"/>
      <c r="D38" s="38"/>
      <c r="E38" s="32"/>
      <c r="F38" s="32"/>
      <c r="G38" s="39"/>
      <c r="H38" s="106"/>
      <c r="I38" s="9"/>
    </row>
    <row r="39" spans="1:12" s="19" customFormat="1" ht="23.25" customHeight="1">
      <c r="A39" s="21"/>
      <c r="B39" s="22"/>
      <c r="C39" s="22"/>
      <c r="D39" s="22"/>
      <c r="E39" s="23" t="s">
        <v>14</v>
      </c>
      <c r="F39" s="70"/>
      <c r="G39" s="24">
        <f>SUM(G37:G38)</f>
        <v>22000</v>
      </c>
      <c r="H39" s="104">
        <f>SUM(H37:H38)</f>
        <v>19990</v>
      </c>
      <c r="I39" s="14"/>
      <c r="K39" s="19" t="s">
        <v>10</v>
      </c>
      <c r="L39" s="19" t="s">
        <v>10</v>
      </c>
    </row>
    <row r="40" spans="1:9" s="47" customFormat="1" ht="54" customHeight="1">
      <c r="A40" s="43">
        <v>23</v>
      </c>
      <c r="B40" s="44">
        <v>926</v>
      </c>
      <c r="C40" s="44">
        <v>92601</v>
      </c>
      <c r="D40" s="57">
        <v>6050</v>
      </c>
      <c r="E40" s="58" t="s">
        <v>40</v>
      </c>
      <c r="F40" s="91" t="s">
        <v>74</v>
      </c>
      <c r="G40" s="59">
        <v>65000</v>
      </c>
      <c r="H40" s="96">
        <v>64944</v>
      </c>
      <c r="I40" s="45"/>
    </row>
    <row r="41" spans="1:9" s="47" customFormat="1" ht="218.25" customHeight="1">
      <c r="A41" s="43">
        <v>24</v>
      </c>
      <c r="B41" s="44">
        <v>926</v>
      </c>
      <c r="C41" s="44">
        <v>92601</v>
      </c>
      <c r="D41" s="57">
        <v>6060</v>
      </c>
      <c r="E41" s="58" t="s">
        <v>50</v>
      </c>
      <c r="F41" s="120" t="s">
        <v>1</v>
      </c>
      <c r="G41" s="59">
        <v>22500</v>
      </c>
      <c r="H41" s="96">
        <v>21275.6</v>
      </c>
      <c r="I41" s="45"/>
    </row>
    <row r="42" spans="1:9" ht="54" customHeight="1">
      <c r="A42" s="10">
        <v>25</v>
      </c>
      <c r="B42" s="11">
        <v>926</v>
      </c>
      <c r="C42" s="11">
        <v>92601</v>
      </c>
      <c r="D42" s="28">
        <v>6050</v>
      </c>
      <c r="E42" s="31" t="s">
        <v>17</v>
      </c>
      <c r="F42" s="95" t="s">
        <v>75</v>
      </c>
      <c r="G42" s="29">
        <v>300000</v>
      </c>
      <c r="H42" s="107">
        <v>22140</v>
      </c>
      <c r="I42" s="9"/>
    </row>
    <row r="43" spans="1:9" s="47" customFormat="1" ht="6" customHeight="1">
      <c r="A43" s="43"/>
      <c r="B43" s="44"/>
      <c r="C43" s="44"/>
      <c r="D43" s="57"/>
      <c r="E43" s="58"/>
      <c r="F43" s="86"/>
      <c r="G43" s="46"/>
      <c r="H43" s="96"/>
      <c r="I43" s="45"/>
    </row>
    <row r="44" spans="1:11" s="19" customFormat="1" ht="26.25" customHeight="1">
      <c r="A44" s="21"/>
      <c r="B44" s="22"/>
      <c r="C44" s="22"/>
      <c r="D44" s="22"/>
      <c r="E44" s="121" t="s">
        <v>16</v>
      </c>
      <c r="F44" s="123"/>
      <c r="G44" s="122">
        <f>SUM(G40:G43)</f>
        <v>387500</v>
      </c>
      <c r="H44" s="104">
        <f>SUM(H40:H43)</f>
        <v>108359.6</v>
      </c>
      <c r="I44" s="14"/>
      <c r="K44" s="19" t="s">
        <v>10</v>
      </c>
    </row>
    <row r="45" spans="1:9" s="13" customFormat="1" ht="22.5" customHeight="1">
      <c r="A45" s="134" t="s">
        <v>15</v>
      </c>
      <c r="B45" s="135"/>
      <c r="C45" s="135"/>
      <c r="D45" s="135"/>
      <c r="E45" s="136"/>
      <c r="F45" s="87"/>
      <c r="G45" s="12">
        <f>SUM(G12,G20,G25,G27,G36,G39,G44,G29,)</f>
        <v>8193684</v>
      </c>
      <c r="H45" s="108">
        <f>SUM(H12,H20,H25,H27,H36,H39,H44,H29,)</f>
        <v>7450852.27</v>
      </c>
      <c r="I45" s="12"/>
    </row>
  </sheetData>
  <sheetProtection/>
  <mergeCells count="13">
    <mergeCell ref="F10:F11"/>
    <mergeCell ref="E1:I1"/>
    <mergeCell ref="A45:E45"/>
    <mergeCell ref="A4:A8"/>
    <mergeCell ref="B4:B8"/>
    <mergeCell ref="E4:E8"/>
    <mergeCell ref="C4:C8"/>
    <mergeCell ref="D4:D8"/>
    <mergeCell ref="A2:I2"/>
    <mergeCell ref="I4:I8"/>
    <mergeCell ref="G4:G8"/>
    <mergeCell ref="F4:F8"/>
    <mergeCell ref="H4:H8"/>
  </mergeCells>
  <printOptions horizontalCentered="1"/>
  <pageMargins left="0.35" right="0.2" top="0.25" bottom="0.19" header="0.2" footer="0.19"/>
  <pageSetup horizontalDpi="600" verticalDpi="600" orientation="landscape" paperSize="9" scale="85" r:id="rId1"/>
  <headerFooter alignWithMargins="0">
    <oddHeader>&amp;C&amp;P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6171875" style="0" customWidth="1"/>
    <col min="2" max="2" width="41.00390625" style="0" customWidth="1"/>
    <col min="3" max="3" width="1.00390625" style="0" customWidth="1"/>
    <col min="4" max="4" width="3.50390625" style="0" customWidth="1"/>
    <col min="5" max="6" width="10.375" style="0" customWidth="1"/>
  </cols>
  <sheetData>
    <row r="1" spans="2:6" ht="12.75">
      <c r="B1" s="49" t="s">
        <v>21</v>
      </c>
      <c r="C1" s="49"/>
      <c r="D1" s="53"/>
      <c r="E1" s="53"/>
      <c r="F1" s="53"/>
    </row>
    <row r="2" spans="2:6" ht="12.75">
      <c r="B2" s="49" t="s">
        <v>22</v>
      </c>
      <c r="C2" s="49"/>
      <c r="D2" s="53"/>
      <c r="E2" s="53"/>
      <c r="F2" s="53"/>
    </row>
    <row r="3" spans="2:6" ht="12.75">
      <c r="B3" s="50"/>
      <c r="C3" s="50"/>
      <c r="D3" s="54"/>
      <c r="E3" s="54"/>
      <c r="F3" s="54"/>
    </row>
    <row r="4" spans="2:6" ht="78.75">
      <c r="B4" s="50" t="s">
        <v>23</v>
      </c>
      <c r="C4" s="50"/>
      <c r="D4" s="54"/>
      <c r="E4" s="54"/>
      <c r="F4" s="54"/>
    </row>
    <row r="5" spans="2:6" ht="12.75">
      <c r="B5" s="50"/>
      <c r="C5" s="50"/>
      <c r="D5" s="54"/>
      <c r="E5" s="54"/>
      <c r="F5" s="54"/>
    </row>
    <row r="6" spans="2:6" ht="26.25">
      <c r="B6" s="49" t="s">
        <v>24</v>
      </c>
      <c r="C6" s="49"/>
      <c r="D6" s="53"/>
      <c r="E6" s="53" t="s">
        <v>25</v>
      </c>
      <c r="F6" s="53" t="s">
        <v>26</v>
      </c>
    </row>
    <row r="7" spans="2:6" ht="13.5" thickBot="1">
      <c r="B7" s="50"/>
      <c r="C7" s="50"/>
      <c r="D7" s="54"/>
      <c r="E7" s="54"/>
      <c r="F7" s="54"/>
    </row>
    <row r="8" spans="2:6" ht="66" thickBot="1">
      <c r="B8" s="51" t="s">
        <v>27</v>
      </c>
      <c r="C8" s="52"/>
      <c r="D8" s="55"/>
      <c r="E8" s="55">
        <v>21</v>
      </c>
      <c r="F8" s="56" t="s">
        <v>28</v>
      </c>
    </row>
    <row r="9" spans="2:6" ht="12.75">
      <c r="B9" s="50"/>
      <c r="C9" s="50"/>
      <c r="D9" s="54"/>
      <c r="E9" s="54"/>
      <c r="F9" s="54"/>
    </row>
    <row r="10" spans="2:6" ht="12.75">
      <c r="B10" s="50"/>
      <c r="C10" s="50"/>
      <c r="D10" s="54"/>
      <c r="E10" s="54"/>
      <c r="F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UMKalbarczyk</cp:lastModifiedBy>
  <cp:lastPrinted>2014-03-27T14:14:15Z</cp:lastPrinted>
  <dcterms:created xsi:type="dcterms:W3CDTF">1998-12-09T13:02:10Z</dcterms:created>
  <dcterms:modified xsi:type="dcterms:W3CDTF">2014-03-27T14:14:18Z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